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32" documentId="13_ncr:1_{F6CB121F-512D-4AA6-A0C1-0FB36C537598}" xr6:coauthVersionLast="47" xr6:coauthVersionMax="47" xr10:uidLastSave="{522C0FAA-6E75-4DD4-8FF1-E600CA621E1D}"/>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<sst xmlns="http://schemas.openxmlformats.org/spreadsheetml/2006/main" count="179032" uniqueCount="39109">
  <si>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</si>
  <si>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</si>
  <si>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</si>
  <si>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</si>
  <si>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</si>
  <si>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</si>
  <si>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</si>
  <si>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</si>
  <si>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</si>
  <si>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</si>
  <si>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</si>
  <si>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</si>
  <si>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</si>
  <si>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</si>
  <si>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</si>
  <si>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</si>
  <si>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</si>
  <si>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</si>
  <si>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</si>
  <si>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</si>
  <si>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</si>
  <si>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</si>
  <si>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</si>
  <si>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</si>
  <si>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</si>
  <si>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</si>
  <si>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</si>
  <si>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</si>
  <si>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</si>
  <si>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</si>
  <si>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</si>
  <si>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</si>
  <si>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</si>
  <si>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</si>
  <si>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</si>
  <si>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</si>
  <si>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</si>
  <si>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</si>
  <si>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</si>
  <si>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</si>
  <si>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</si>
  <si>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</si>
  <si>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</si>
  <si>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</si>
  <si>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</si>
  <si>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</si>
  <si>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</si>
  <si>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</si>
  <si>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</si>
  <si>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</si>
  <si>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</si>
  <si>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</si>
  <si>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</si>
  <si>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</si>
  <si>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</si>
  <si>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</si>
  <si>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</si>
  <si>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</si>
  <si>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</si>
  <si>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</si>
  <si>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</si>
  <si>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</si>
  <si>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</si>
  <si>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</si>
  <si>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</si>
  <si>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</si>
  <si>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</si>
  <si>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</si>
  <si>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</si>
  <si>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</si>
  <si>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</si>
  <si>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</si>
  <si>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</si>
  <si>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</si>
  <si>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</si>
  <si>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</si>
  <si>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</si>
  <si>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</si>
  <si>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</si>
  <si>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</si>
  <si>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</si>
  <si>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</si>
  <si>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</si>
  <si>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</si>
  <si>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</si>
  <si>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</si>
  <si>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</si>
  <si>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</si>
  <si>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</si>
  <si>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</si>
  <si>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</si>
  <si>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</si>
  <si>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</si>
  <si>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</si>
  <si>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</si>
  <si>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</si>
  <si>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</si>
  <si>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</si>
  <si>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</si>
  <si>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</si>
  <si>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</si>
  <si>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</si>
  <si>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</si>
  <si>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</si>
  <si>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</si>
  <si>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</si>
  <si>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</si>
  <si>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</si>
  <si>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</si>
  <si>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</si>
  <si>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</si>
  <si>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</si>
  <si>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</si>
  <si>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</si>
  <si>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</si>
  <si>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</si>
  <si>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</si>
  <si>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</si>
  <si>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</si>
  <si>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</si>
  <si>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</si>
  <si>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</si>
  <si>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</si>
  <si>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</si>
  <si>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</si>
  <si>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</si>
  <si>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</si>
  <si>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</si>
  <si>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</si>
  <si>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</si>
  <si>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</si>
  <si>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</si>
  <si>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</si>
  <si>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</si>
  <si>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</si>
  <si>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</si>
  <si>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</si>
  <si>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</si>
  <si>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</si>
  <si>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</si>
  <si>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</si>
  <si>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</si>
  <si>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</si>
  <si>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</si>
  <si>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</si>
  <si>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</si>
  <si>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</si>
  <si>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</si>
  <si>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</si>
  <si>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</si>
  <si>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</si>
  <si>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</si>
  <si>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</si>
  <si>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</si>
  <si>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</si>
  <si>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</si>
  <si>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</si>
  <si>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</si>
  <si>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</si>
  <si>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</si>
  <si>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</si>
  <si>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</si>
  <si>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</si>
  <si>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</si>
  <si>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</si>
  <si>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</si>
  <si>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</si>
  <si>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</si>
  <si>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</si>
  <si>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</si>
  <si>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</si>
  <si>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</si>
  <si>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</si>
  <si>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</si>
  <si>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</si>
  <si>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</si>
  <si>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</si>
  <si>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</si>
  <si>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</si>
  <si>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</si>
  <si>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</si>
  <si>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</si>
  <si>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</si>
  <si>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</si>
  <si>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</si>
  <si>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</si>
  <si>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</si>
  <si>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</si>
  <si>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</si>
  <si>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</si>
  <si>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</si>
  <si>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</si>
  <si>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</si>
  <si>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</si>
  <si>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</si>
  <si>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</si>
  <si>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</si>
  <si>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</si>
  <si>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</si>
  <si>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</si>
  <si>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</si>
  <si>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</si>
  <si>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</si>
  <si>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</si>
  <si>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</si>
  <si>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</si>
  <si>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</si>
  <si>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</si>
  <si>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</si>
  <si>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</si>
  <si>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</si>
  <si>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</si>
  <si>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</si>
  <si>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</si>
  <si>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</si>
  <si>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</si>
  <si>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</si>
  <si>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</si>
  <si>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</si>
  <si>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</si>
  <si>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</si>
  <si>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</si>
  <si>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</si>
  <si>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</si>
  <si>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</si>
  <si>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</si>
  <si>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</si>
  <si>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</si>
  <si>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</si>
  <si>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</si>
  <si>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</si>
  <si>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</si>
  <si>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</si>
  <si>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</si>
  <si>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</si>
  <si>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</si>
  <si>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</si>
  <si>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</si>
  <si>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</si>
  <si>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</si>
  <si>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</si>
  <si>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</si>
  <si>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</si>
  <si>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</si>
  <si>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</si>
  <si>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</si>
  <si>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</si>
  <si>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</si>
  <si>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</si>
  <si>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</si>
  <si>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</si>
  <si>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</si>
  <si>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</si>
  <si>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</si>
  <si>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</si>
  <si>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</si>
  <si>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</si>
  <si>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</si>
  <si>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</si>
  <si>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</si>
  <si>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</si>
  <si>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</si>
  <si>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</si>
  <si>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</si>
  <si>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</si>
  <si>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</si>
  <si>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</si>
  <si>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</si>
  <si>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</si>
  <si>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</si>
  <si>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</si>
  <si>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</si>
  <si>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</si>
  <si>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</si>
  <si>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</si>
  <si>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</si>
  <si>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</si>
  <si>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</si>
  <si>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</si>
  <si>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</si>
  <si>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</si>
  <si>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</si>
  <si>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</si>
  <si>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</si>
  <si>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</si>
  <si>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</si>
  <si>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</si>
  <si>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</si>
  <si>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</si>
  <si>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</si>
  <si>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</si>
  <si>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</si>
  <si>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</si>
  <si>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</si>
  <si>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</si>
  <si>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</si>
  <si>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</si>
  <si>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</si>
  <si>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</si>
  <si>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</si>
  <si>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</si>
  <si>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</si>
  <si>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</si>
  <si>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</si>
  <si>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</si>
  <si>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</si>
  <si>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</si>
  <si>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</si>
  <si>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</si>
  <si>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</si>
  <si>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</si>
  <si>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</si>
  <si>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</si>
  <si>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</si>
  <si>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</si>
  <si>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</si>
  <si>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</si>
  <si>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</si>
  <si>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</si>
  <si>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</si>
  <si>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</si>
  <si>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</si>
  <si>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</si>
  <si>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</si>
  <si>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</si>
  <si>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</si>
  <si>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</si>
  <si>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</si>
  <si>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</si>
  <si>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</si>
  <si>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</si>
  <si>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</si>
  <si>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</si>
  <si>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</si>
  <si>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</si>
  <si>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</si>
  <si>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</si>
  <si>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</si>
  <si>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</si>
  <si>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</si>
  <si>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</si>
  <si>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</si>
  <si>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</si>
  <si>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</si>
  <si>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</si>
  <si>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</si>
  <si>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</si>
  <si>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</si>
  <si>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</si>
  <si>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</si>
  <si>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</si>
  <si>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</si>
  <si>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</si>
  <si>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</si>
  <si>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</si>
  <si>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</si>
  <si>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</si>
  <si>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</si>
  <si>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</si>
  <si>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</si>
  <si>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</si>
  <si>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</si>
  <si>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</si>
  <si>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</si>
  <si>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</si>
  <si>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</si>
  <si>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</si>
  <si>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</si>
  <si>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</si>
  <si>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</si>
  <si>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</si>
  <si>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</si>
  <si>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</si>
  <si>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</si>
  <si>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</si>
  <si>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</si>
  <si>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</si>
  <si>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</si>
  <si>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</si>
  <si>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</si>
  <si>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</si>
  <si>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</si>
  <si>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</si>
  <si>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</si>
  <si>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</si>
  <si>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</si>
  <si>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</si>
  <si>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</si>
  <si>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</si>
  <si>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</si>
  <si>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</si>
  <si>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</si>
  <si>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</si>
  <si>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</si>
  <si>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</si>
  <si>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</si>
  <si>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</si>
  <si>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</si>
  <si>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</si>
  <si>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</si>
  <si>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</si>
  <si>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</si>
  <si>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</si>
  <si>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</si>
  <si>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</si>
  <si>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</si>
  <si>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</si>
  <si>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</si>
  <si>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</si>
  <si>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</si>
  <si>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</si>
  <si>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</si>
  <si>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</si>
  <si>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</si>
  <si>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</si>
  <si>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</si>
  <si>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</si>
  <si>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</si>
  <si>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</si>
  <si>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</si>
  <si>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</si>
  <si>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</si>
  <si>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</si>
  <si>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</si>
  <si>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</si>
  <si>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</si>
  <si>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</si>
  <si>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</si>
  <si>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</si>
  <si>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</si>
  <si>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</si>
  <si>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</si>
  <si>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</si>
  <si>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</si>
  <si>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</si>
  <si>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</si>
  <si>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</si>
  <si>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</si>
  <si>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</si>
  <si>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</si>
  <si>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</si>
  <si>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</si>
  <si>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</si>
  <si>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</si>
  <si>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</si>
  <si>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</si>
  <si>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</si>
  <si>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</si>
  <si>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</si>
  <si>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</si>
  <si>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</si>
  <si>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</si>
  <si>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</si>
  <si>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</si>
  <si>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</si>
  <si>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</si>
  <si>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</si>
  <si>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</si>
  <si>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</si>
  <si>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</si>
  <si>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</si>
  <si>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</si>
  <si>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</si>
  <si>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</si>
  <si>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</si>
  <si>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</si>
  <si>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</si>
  <si>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</si>
  <si>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</si>
  <si>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</si>
  <si>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</si>
  <si>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</si>
  <si>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</si>
  <si>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</si>
  <si>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</si>
  <si>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</si>
  <si>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</si>
  <si>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</si>
  <si>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</si>
  <si>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</si>
  <si>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</si>
  <si>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</si>
  <si>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</si>
  <si>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</si>
  <si>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</si>
  <si>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</si>
  <si>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</si>
  <si>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</si>
  <si>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</si>
  <si>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</si>
  <si>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</si>
  <si>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</si>
  <si>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</si>
  <si>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</si>
  <si>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</si>
  <si>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</si>
  <si>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</si>
  <si>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</si>
  <si>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</si>
  <si>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</si>
  <si>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</si>
  <si>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</si>
  <si>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</si>
  <si>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</si>
  <si>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</si>
  <si>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</si>
  <si>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</si>
  <si>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</si>
  <si>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</si>
  <si>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</si>
  <si>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</si>
  <si>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</si>
  <si>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</si>
  <si>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</si>
  <si>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</si>
  <si>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</si>
  <si>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</si>
  <si>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</si>
  <si>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</si>
  <si>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</si>
  <si>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</si>
  <si>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</si>
  <si>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</si>
  <si>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</si>
  <si>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</si>
  <si>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</si>
  <si>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</si>
  <si>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</si>
  <si>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</si>
  <si>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</si>
  <si>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</si>
  <si>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</si>
  <si>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</si>
  <si>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</si>
  <si>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</si>
  <si>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</si>
  <si>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</si>
  <si>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</si>
  <si>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</si>
  <si>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</si>
  <si>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</si>
  <si>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</si>
  <si>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</si>
  <si>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</si>
  <si>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</si>
  <si>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</si>
  <si>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</si>
  <si>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</si>
  <si>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</si>
  <si>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</si>
  <si>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</si>
  <si>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</si>
  <si>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</si>
  <si>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</si>
  <si>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</si>
  <si>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</si>
  <si>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</si>
  <si>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</si>
  <si>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</si>
  <si>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</si>
  <si>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</si>
  <si>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</si>
  <si>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</si>
  <si>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</si>
  <si>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</si>
  <si>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</si>
  <si>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</si>
  <si>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</si>
  <si>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</si>
  <si>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</si>
  <si>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</si>
  <si>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</si>
  <si>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</si>
  <si>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</si>
  <si>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</si>
  <si>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</si>
  <si>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</si>
  <si>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</si>
  <si>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</si>
  <si>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</si>
  <si>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</si>
  <si>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</si>
  <si>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</si>
  <si>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</si>
  <si>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</si>
  <si>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</si>
  <si>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</si>
  <si>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</si>
  <si>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</si>
  <si>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</si>
  <si>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</si>
  <si>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</si>
  <si>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</si>
  <si>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</si>
  <si>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</si>
  <si>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</si>
  <si>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</si>
  <si>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</si>
  <si>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</si>
  <si>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</si>
  <si>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</si>
  <si>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</si>
  <si>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</si>
  <si>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</si>
  <si>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</si>
  <si>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</si>
  <si>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</si>
  <si>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</si>
  <si>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</si>
  <si>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</si>
  <si>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</si>
  <si>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</si>
  <si>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</si>
  <si>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</si>
  <si>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</si>
  <si>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</si>
  <si>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</si>
  <si>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</si>
  <si>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</si>
  <si>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</si>
  <si>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</si>
  <si>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</si>
  <si>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</si>
  <si>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</si>
  <si>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</si>
  <si>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</si>
  <si>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</si>
  <si>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</si>
  <si>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</si>
  <si>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</si>
  <si>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</si>
  <si>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</si>
  <si>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</si>
  <si>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</si>
  <si>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</si>
  <si>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</si>
  <si>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</si>
  <si>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</si>
  <si>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</si>
  <si>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</si>
  <si>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</si>
  <si>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</si>
  <si>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</si>
  <si>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</si>
  <si>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</si>
  <si>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</si>
  <si>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</si>
  <si>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</si>
  <si>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</si>
  <si>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</si>
  <si>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</si>
  <si>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</si>
  <si>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</si>
  <si>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</si>
  <si>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</si>
  <si>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</si>
  <si>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</si>
  <si>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</si>
  <si>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</si>
  <si>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</si>
  <si>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</si>
  <si>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</si>
  <si>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</si>
  <si>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</si>
  <si>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</si>
  <si>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</si>
  <si>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</si>
  <si>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</si>
  <si>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</si>
  <si>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</si>
  <si>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</si>
  <si>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</si>
  <si>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</si>
  <si>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</si>
  <si>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</si>
  <si>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</si>
  <si>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</si>
  <si>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</si>
  <si>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</si>
  <si>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</si>
  <si>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</si>
  <si>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</si>
  <si>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</si>
  <si>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</si>
  <si>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</si>
  <si>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</si>
  <si>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</si>
  <si>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</si>
  <si>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</si>
  <si>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</si>
  <si>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</si>
  <si>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</si>
  <si>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</si>
  <si>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</si>
  <si>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</si>
  <si>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</si>
  <si>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</si>
  <si>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</si>
  <si>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</si>
  <si>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</si>
  <si>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</si>
  <si>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</si>
  <si>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</si>
  <si>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</si>
  <si>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</si>
  <si>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</si>
  <si>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</si>
  <si>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</si>
  <si>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</si>
  <si>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</si>
  <si>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</si>
  <si>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</si>
  <si>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</si>
  <si>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</si>
  <si>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</si>
  <si>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</si>
  <si>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</si>
  <si>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</si>
  <si>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</si>
  <si>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</si>
  <si>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</si>
  <si>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</si>
  <si>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</si>
  <si>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</si>
  <si>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</si>
  <si>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</si>
  <si>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</si>
  <si>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</si>
  <si>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</si>
  <si>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</si>
  <si>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</si>
  <si>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</si>
  <si>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</si>
  <si>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</si>
  <si>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</si>
  <si>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</si>
  <si>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</si>
  <si>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</si>
  <si>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</si>
  <si>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</si>
  <si>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</si>
  <si>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</si>
  <si>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</si>
  <si>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</si>
  <si>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</si>
  <si>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</si>
  <si>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</si>
  <si>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</si>
  <si>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</si>
  <si>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</si>
  <si>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</si>
  <si>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</si>
  <si>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</si>
  <si>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</si>
  <si>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</si>
  <si>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</si>
  <si>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</si>
  <si>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</si>
  <si>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</si>
  <si>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</si>
  <si>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</si>
  <si>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</si>
  <si>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</si>
  <si>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</si>
  <si>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</si>
  <si>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</si>
  <si>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</si>
  <si>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</si>
  <si>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</si>
  <si>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</si>
  <si>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</si>
  <si>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</si>
  <si>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</si>
  <si>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</si>
  <si>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</si>
  <si>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</si>
  <si>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</si>
  <si>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</si>
  <si>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</si>
  <si>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</si>
  <si>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</si>
  <si>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</si>
  <si>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</si>
  <si>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</si>
  <si>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</si>
  <si>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</si>
  <si>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</si>
  <si>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</si>
  <si>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</si>
  <si>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</si>
  <si>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</si>
  <si>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</si>
  <si>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</si>
  <si>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</si>
  <si>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</si>
  <si>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</si>
  <si>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</si>
  <si>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</si>
  <si>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</si>
  <si>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</si>
  <si>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</si>
  <si>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</si>
  <si>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</si>
  <si>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</si>
  <si>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</si>
  <si>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</si>
  <si>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</si>
  <si>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</si>
  <si>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</si>
  <si>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</si>
  <si>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</si>
  <si>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</si>
  <si>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</si>
  <si>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</si>
  <si>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</si>
  <si>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</si>
  <si>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</si>
  <si>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</si>
  <si>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</si>
  <si>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</si>
  <si>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</si>
  <si>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</si>
  <si>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</si>
  <si>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</si>
  <si>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</si>
  <si>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</si>
  <si>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</si>
  <si>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</si>
  <si>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</si>
  <si>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</si>
  <si>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</si>
  <si>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</si>
  <si>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</si>
  <si>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</si>
  <si>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</si>
  <si>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</si>
  <si>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</si>
  <si>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</si>
  <si>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</si>
  <si>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</si>
  <si>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</si>
  <si>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</si>
  <si>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</si>
  <si>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</si>
  <si>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</si>
  <si>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</si>
  <si>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</si>
  <si>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</si>
  <si>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</si>
  <si>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</si>
  <si>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</si>
  <si>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</si>
  <si>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</si>
  <si>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</si>
  <si>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</si>
  <si>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</si>
  <si>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</si>
  <si>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</si>
  <si>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</si>
  <si>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</si>
  <si>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</si>
  <si>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</si>
  <si>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</si>
  <si>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</si>
  <si>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</si>
  <si>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</si>
  <si>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</si>
  <si>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</si>
  <si>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</si>
  <si>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</si>
  <si>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</si>
  <si>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</si>
  <si>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</si>
  <si>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</si>
  <si>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</si>
  <si>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</si>
  <si>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</si>
  <si>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</si>
  <si>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</si>
  <si>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</si>
  <si>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</si>
  <si>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</si>
  <si>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</si>
  <si>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</si>
  <si>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</si>
  <si>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</si>
  <si>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</si>
  <si>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</si>
  <si>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</si>
  <si>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</si>
  <si>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</si>
  <si>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</si>
  <si>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</si>
  <si>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</si>
  <si>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</si>
  <si>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</si>
  <si>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</si>
  <si>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</si>
  <si>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</si>
  <si>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</si>
  <si>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</si>
  <si>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</si>
  <si>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</si>
  <si>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</si>
  <si>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</si>
  <si>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</si>
  <si>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</si>
  <si>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</si>
  <si>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</si>
  <si>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</si>
  <si>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</si>
  <si>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</si>
  <si>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</si>
  <si>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</si>
  <si>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</si>
  <si>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</si>
  <si>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</si>
  <si>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</si>
  <si>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</si>
  <si>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</si>
  <si>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</si>
  <si>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</si>
  <si>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</si>
  <si>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</si>
  <si>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</si>
  <si>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</si>
  <si>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</si>
  <si>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</si>
  <si>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</si>
  <si>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</si>
  <si>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</si>
  <si>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</si>
  <si>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</si>
  <si>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</si>
  <si>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</si>
  <si>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</si>
  <si>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</si>
  <si>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</si>
  <si>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</si>
  <si>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</si>
  <si>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</si>
  <si>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</si>
  <si>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</si>
  <si>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</si>
  <si>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</si>
  <si>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</si>
  <si>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</si>
  <si>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</si>
  <si>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</si>
  <si>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</si>
  <si>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</si>
  <si>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</si>
  <si>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</si>
  <si>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</si>
  <si>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</si>
  <si>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</si>
  <si>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</si>
  <si>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</si>
  <si>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</si>
  <si>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</si>
  <si>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</si>
  <si>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</si>
  <si>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</si>
  <si>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</si>
  <si>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</si>
  <si>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</si>
  <si>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</si>
  <si>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</si>
  <si>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</si>
  <si>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</si>
  <si>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</si>
  <si>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</si>
  <si>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</si>
  <si>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</si>
  <si>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</si>
  <si>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</si>
  <si>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</si>
  <si>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</si>
  <si>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</si>
  <si>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</si>
  <si>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</si>
  <si>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</si>
  <si>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</si>
  <si>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</si>
  <si>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</si>
  <si>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</si>
  <si>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</si>
  <si>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</si>
  <si>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</si>
  <si>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</si>
  <si>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</si>
  <si>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</si>
  <si>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</si>
  <si>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</si>
  <si>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</si>
  <si>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</si>
  <si>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</si>
  <si>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</si>
  <si>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</si>
  <si>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</si>
  <si>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</si>
  <si>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</si>
  <si>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</si>
  <si>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</si>
  <si>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</si>
  <si>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</si>
  <si>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</si>
  <si>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</si>
  <si>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</si>
  <si>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</si>
  <si>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</si>
  <si>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</si>
  <si>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</si>
  <si>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</si>
  <si>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</si>
  <si>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</si>
  <si>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</si>
  <si>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</si>
  <si>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</si>
  <si>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</si>
  <si>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</si>
  <si>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</si>
  <si>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</si>
  <si>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</si>
  <si>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</si>
  <si>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</si>
  <si>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</si>
  <si>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</si>
  <si>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</si>
  <si>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</si>
  <si>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</si>
  <si>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</si>
  <si>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</si>
  <si>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</si>
  <si>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</si>
  <si>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</si>
  <si>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</si>
  <si>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</si>
  <si>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</si>
  <si>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</si>
  <si>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</si>
  <si>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</si>
  <si>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</si>
  <si>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</si>
  <si>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</si>
  <si>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</si>
  <si>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</si>
  <si>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</si>
  <si>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</si>
  <si>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</si>
  <si>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</si>
  <si>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</si>
  <si>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</si>
  <si>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</si>
  <si>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</si>
  <si>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</si>
  <si>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</si>
  <si>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</si>
  <si>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</si>
  <si>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</si>
  <si>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</si>
  <si>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</si>
  <si>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</si>
  <si>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</si>
  <si>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</si>
  <si>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</si>
  <si>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</si>
  <si>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</si>
  <si>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</si>
  <si>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</si>
  <si>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</si>
  <si>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</si>
  <si>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</si>
  <si>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</si>
  <si>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</si>
  <si>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</si>
  <si>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</si>
  <si>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</si>
  <si>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</si>
  <si>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</si>
  <si>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</si>
  <si>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</si>
  <si>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</si>
  <si>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</si>
  <si>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</si>
  <si>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</si>
  <si>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</si>
  <si>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</si>
  <si>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</si>
  <si>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</si>
  <si>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</si>
  <si>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</si>
  <si>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</si>
  <si>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</si>
  <si>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</si>
  <si>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</si>
  <si>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</si>
  <si>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</si>
  <si>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</si>
  <si>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</si>
  <si>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</si>
  <si>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</si>
  <si>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</si>
  <si>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</si>
  <si>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</si>
  <si>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</si>
  <si>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</si>
  <si>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</si>
  <si>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</si>
  <si>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</si>
  <si>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</si>
  <si>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</si>
  <si>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</si>
  <si>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</si>
  <si>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</si>
  <si>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</si>
  <si>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</si>
  <si>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</si>
  <si>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</si>
  <si>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</si>
  <si>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</si>
  <si>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</si>
  <si>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</si>
  <si>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</si>
  <si>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</si>
  <si>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</si>
  <si>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</si>
  <si>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</si>
  <si>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</si>
  <si>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</si>
  <si>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</si>
  <si>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</si>
  <si>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</si>
  <si>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</si>
  <si>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</si>
  <si>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</si>
  <si>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</si>
  <si>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</si>
  <si>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</si>
  <si>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</si>
  <si>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</si>
  <si>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</si>
  <si>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</si>
  <si>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</si>
  <si>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</si>
  <si>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</si>
  <si>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</si>
  <si>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</si>
  <si>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</si>
  <si>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</si>
  <si>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</si>
  <si>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</si>
  <si>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</si>
  <si>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</si>
  <si>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</si>
  <si>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</si>
  <si>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</si>
  <si>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</si>
  <si>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</si>
  <si>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</si>
  <si>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</si>
  <si>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</si>
  <si>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</si>
  <si>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</si>
  <si>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</si>
  <si>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</si>
  <si>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</si>
  <si>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</si>
  <si>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</si>
  <si>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</si>
  <si>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</si>
  <si>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</si>
  <si>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</si>
  <si>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</si>
  <si>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</si>
  <si>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</si>
  <si>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</si>
  <si>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</si>
  <si>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</si>
  <si>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</si>
  <si>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</si>
  <si>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</si>
  <si>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</si>
  <si>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</si>
  <si>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</si>
  <si>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</si>
  <si>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</si>
  <si>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</si>
  <si>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</si>
  <si>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</si>
  <si>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</si>
  <si>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</si>
  <si>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</si>
  <si>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</si>
  <si>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</si>
  <si>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</si>
  <si>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</si>
  <si>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</si>
  <si>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</si>
  <si>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</si>
  <si>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</si>
  <si>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</si>
  <si>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</si>
  <si>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</si>
  <si>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</si>
  <si>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</si>
  <si>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</si>
  <si>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</si>
  <si>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</si>
  <si>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</si>
  <si>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</si>
  <si>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</si>
  <si>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</si>
  <si>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</si>
  <si>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</si>
  <si>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</si>
  <si>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</si>
  <si>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</si>
  <si>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</si>
  <si>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</si>
  <si>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</si>
  <si>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</si>
  <si>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</si>
  <si>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</si>
  <si>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</si>
  <si>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</si>
  <si>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</si>
  <si>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</si>
  <si>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</si>
  <si>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</si>
  <si>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</si>
  <si>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</si>
  <si>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</si>
  <si>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</si>
  <si>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</si>
  <si>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</si>
  <si>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</si>
  <si>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</si>
  <si>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</si>
  <si>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</si>
  <si>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</si>
  <si>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</si>
  <si>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</si>
  <si>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</si>
  <si>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</si>
  <si>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</si>
  <si>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</si>
  <si>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</si>
  <si>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</si>
  <si>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</si>
  <si>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</si>
  <si>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</si>
  <si>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</si>
  <si>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</si>
  <si>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</si>
  <si>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</si>
  <si>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</si>
  <si>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</si>
  <si>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</si>
  <si>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</si>
  <si>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</si>
  <si>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</si>
  <si>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</si>
  <si>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</si>
  <si>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</si>
  <si>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</si>
  <si>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</si>
  <si>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</si>
  <si>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</si>
  <si>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</si>
  <si>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</si>
  <si>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</si>
  <si>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</si>
  <si>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</si>
  <si>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</si>
  <si>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</si>
  <si>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</si>
  <si>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</si>
  <si>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</si>
  <si>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</si>
  <si>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</si>
  <si>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</si>
  <si>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</si>
  <si>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</si>
  <si>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</si>
  <si>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</si>
  <si>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</si>
  <si>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</si>
  <si>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</si>
  <si>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</si>
  <si>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</si>
  <si>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</si>
  <si>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</si>
  <si>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</si>
  <si>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</si>
  <si>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</si>
  <si>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</si>
  <si>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</si>
  <si>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</si>
  <si>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</si>
  <si>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</si>
  <si>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</si>
  <si>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</si>
  <si>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</si>
  <si>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</si>
  <si>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</si>
  <si>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</si>
  <si>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</si>
  <si>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</si>
  <si>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</si>
  <si>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</si>
  <si>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</si>
  <si>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</si>
  <si>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</si>
  <si>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</si>
  <si>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</si>
  <si>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</si>
  <si>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</si>
  <si>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</si>
  <si>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</si>
  <si>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</si>
  <si>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</si>
  <si>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</si>
  <si>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</si>
  <si>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</si>
  <si>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</si>
  <si>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</si>
  <si>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</si>
  <si>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</si>
  <si>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</si>
  <si>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</si>
  <si>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</si>
  <si>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</si>
  <si>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</si>
  <si>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</si>
  <si>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</si>
  <si>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</si>
  <si>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</si>
  <si>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</si>
  <si>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</si>
  <si>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</si>
  <si>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</si>
  <si>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</si>
  <si>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</si>
  <si>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</si>
  <si>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</si>
  <si>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</si>
  <si>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</si>
  <si>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</si>
  <si>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</si>
  <si>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</si>
  <si>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</si>
  <si>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</si>
  <si>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</si>
  <si>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</si>
  <si>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</si>
  <si>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</si>
  <si>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</si>
  <si>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</si>
  <si>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</si>
  <si>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</si>
  <si>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</si>
  <si>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</si>
  <si>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</si>
  <si>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</si>
  <si>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</si>
  <si>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</si>
  <si>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</si>
  <si>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</si>
  <si>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</si>
  <si>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</si>
  <si>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</si>
  <si>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</si>
  <si>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</si>
  <si>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</si>
  <si>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</si>
  <si>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</si>
  <si>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</si>
  <si>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</si>
  <si>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</si>
  <si>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</si>
  <si>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</si>
  <si>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</si>
  <si>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</si>
  <si>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</si>
  <si>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</si>
  <si>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</si>
  <si>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</si>
  <si>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</si>
  <si>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</si>
  <si>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</si>
  <si>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</si>
  <si>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</si>
  <si>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</si>
  <si>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</si>
  <si>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</si>
  <si>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</si>
  <si>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</si>
  <si>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</si>
  <si>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</si>
  <si>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</si>
  <si>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</si>
  <si>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</si>
  <si>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</si>
  <si>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</si>
  <si>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</si>
  <si>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</si>
  <si>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</si>
  <si>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</si>
  <si>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</si>
  <si>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</si>
  <si>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</si>
  <si>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</si>
  <si>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</si>
  <si>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</si>
  <si>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</si>
  <si>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</si>
  <si>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</si>
  <si>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</si>
  <si>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</si>
  <si>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</si>
  <si>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</si>
  <si>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</si>
  <si>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</si>
  <si>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</si>
  <si>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</si>
  <si>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</si>
  <si>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</si>
  <si>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</si>
  <si>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</si>
  <si>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</si>
  <si>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</si>
  <si>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</si>
  <si>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</si>
  <si>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</si>
  <si>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</si>
  <si>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</si>
  <si>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</si>
  <si>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</si>
  <si>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</si>
  <si>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</si>
  <si>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</si>
  <si>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</si>
  <si>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</si>
  <si>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</si>
  <si>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</si>
  <si>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</si>
  <si>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</si>
  <si>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</si>
  <si>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</si>
  <si>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</si>
  <si>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</si>
  <si>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</si>
  <si>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</si>
  <si>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</si>
  <si>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</si>
  <si>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</si>
  <si>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</si>
  <si>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</si>
  <si>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</si>
  <si>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</si>
  <si>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</si>
  <si>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</si>
  <si>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</si>
  <si>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</si>
  <si>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</si>
  <si>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</si>
  <si>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</si>
  <si>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</si>
  <si>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</si>
  <si>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</si>
  <si>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</si>
  <si>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</si>
  <si>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</si>
  <si>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</si>
  <si>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</si>
  <si>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</si>
  <si>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</si>
  <si>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</si>
  <si>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</si>
  <si>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</si>
  <si>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</si>
  <si>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</si>
  <si>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</si>
  <si>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</si>
  <si>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</si>
  <si>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</si>
  <si>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</si>
  <si>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</si>
  <si>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</si>
  <si>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</si>
  <si>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</si>
  <si>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</si>
  <si>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</si>
  <si>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</si>
  <si>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</si>
  <si>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</si>
  <si>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</si>
  <si>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</si>
  <si>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</si>
  <si>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</si>
  <si>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</si>
  <si>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</si>
  <si>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</si>
  <si>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</si>
  <si>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</si>
  <si>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</si>
  <si>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</si>
  <si>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</si>
  <si>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</si>
  <si>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</si>
  <si>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</si>
  <si>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</si>
  <si>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</si>
  <si>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</si>
  <si>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</si>
  <si>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</si>
  <si>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</si>
  <si>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</si>
  <si>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</si>
  <si>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</si>
  <si>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</si>
  <si>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</si>
  <si>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</si>
  <si>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</si>
  <si>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</si>
  <si>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</si>
  <si>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</si>
  <si>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</si>
  <si>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</si>
  <si>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</si>
  <si>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</si>
  <si>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</si>
  <si>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</si>
  <si>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</si>
  <si>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</si>
  <si>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</si>
  <si>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</si>
  <si>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</si>
  <si>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</si>
  <si>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</si>
  <si>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</si>
  <si>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</si>
  <si>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</si>
  <si>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</si>
  <si>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</si>
  <si>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</si>
  <si>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</si>
  <si>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</si>
  <si>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</si>
  <si>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</si>
  <si>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</si>
  <si>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</si>
  <si>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</si>
  <si>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</si>
  <si>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</si>
  <si>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</si>
  <si>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</si>
  <si>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</si>
  <si>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</si>
  <si>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</si>
  <si>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</si>
  <si>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</si>
  <si>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</si>
  <si>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</si>
  <si>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</si>
  <si>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</si>
  <si>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</si>
  <si>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</si>
  <si>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</si>
  <si>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</si>
  <si>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</si>
  <si>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</si>
  <si>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</si>
  <si>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</si>
  <si>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</si>
  <si>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</si>
  <si>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</si>
  <si>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</si>
  <si>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</si>
  <si>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</si>
  <si>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</si>
  <si>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</si>
  <si>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</si>
  <si>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</si>
  <si>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</si>
  <si>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</si>
  <si>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</si>
  <si>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</si>
  <si>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</si>
  <si>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</si>
  <si>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</si>
  <si>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</si>
  <si>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</si>
  <si>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</si>
  <si>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</si>
  <si>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</si>
  <si>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</si>
  <si>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</si>
  <si>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</si>
  <si>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</si>
  <si>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</si>
  <si>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</si>
  <si>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</si>
  <si>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</si>
  <si>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</si>
  <si>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</si>
  <si>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</si>
  <si>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</si>
  <si>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</si>
  <si>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</si>
  <si>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</si>
  <si>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</si>
  <si>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</si>
  <si>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</si>
  <si>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</si>
  <si>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</si>
  <si>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</si>
  <si>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</si>
  <si>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</si>
  <si>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</si>
  <si>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</si>
  <si>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</si>
  <si>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</si>
  <si>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</si>
  <si>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</si>
  <si>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</si>
  <si>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</si>
  <si>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</si>
  <si>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</si>
  <si>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</si>
  <si>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</si>
  <si>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</si>
  <si>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</si>
  <si>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</si>
  <si>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</si>
  <si>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</si>
  <si>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</si>
  <si>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</si>
  <si>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</si>
  <si>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</si>
  <si>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</si>
  <si>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</si>
  <si>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</si>
  <si>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</si>
  <si>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</si>
  <si>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</si>
  <si>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</si>
  <si>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</si>
  <si>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</si>
  <si>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</si>
  <si>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</si>
  <si>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</si>
  <si>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</si>
  <si>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</si>
  <si>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</si>
  <si>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</si>
  <si>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</si>
  <si>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</si>
  <si>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</si>
  <si>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</si>
  <si>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</si>
  <si>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</si>
  <si>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</si>
  <si>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</si>
  <si>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</si>
  <si>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</si>
  <si>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</si>
  <si>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</si>
  <si>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</si>
  <si>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</si>
  <si>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</si>
  <si>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</si>
  <si>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</si>
  <si>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</si>
  <si>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</si>
  <si>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</si>
  <si>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</si>
  <si>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</si>
  <si>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</si>
  <si>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</si>
  <si>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</si>
  <si>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</si>
  <si>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</si>
  <si>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</si>
  <si>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</si>
  <si>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</si>
  <si>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</si>
  <si>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</si>
  <si>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</si>
  <si>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</si>
  <si>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</si>
  <si>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</si>
  <si>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</si>
  <si>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</si>
  <si>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</si>
  <si>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</si>
  <si>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</si>
  <si>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</si>
  <si>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</si>
  <si>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</si>
  <si>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</si>
  <si>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</si>
  <si>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</si>
  <si>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</si>
  <si>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</si>
  <si>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</si>
  <si>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</si>
  <si>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</si>
  <si>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</si>
  <si>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</si>
  <si>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</si>
  <si>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</si>
  <si>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</si>
  <si>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</si>
  <si>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</si>
  <si>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</si>
  <si>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</si>
  <si>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</si>
  <si>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</si>
  <si>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</si>
  <si>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</si>
  <si>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</si>
  <si>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</si>
  <si>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</si>
  <si>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</si>
  <si>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</si>
  <si>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</si>
  <si>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</si>
  <si>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</si>
  <si>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</si>
  <si>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</si>
  <si>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</si>
  <si>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</si>
  <si>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</si>
  <si>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</si>
  <si>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</si>
  <si>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</si>
  <si>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</si>
  <si>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</si>
  <si>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</si>
  <si>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</si>
  <si>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</si>
  <si>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</si>
  <si>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</si>
  <si>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</si>
  <si>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</si>
  <si>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</si>
  <si>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</si>
  <si>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</si>
  <si>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</si>
  <si>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</si>
  <si>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</si>
  <si>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</si>
  <si>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</si>
  <si>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</si>
  <si>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</si>
  <si>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</si>
  <si>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</si>
  <si>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</si>
  <si>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</si>
  <si>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</si>
  <si>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</si>
  <si>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</si>
  <si>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</si>
  <si>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</si>
  <si>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</si>
  <si>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</si>
  <si>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</si>
  <si>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</si>
  <si>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</si>
  <si>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</si>
  <si>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</si>
  <si>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</si>
  <si>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</si>
  <si>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</si>
  <si>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</si>
  <si>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</si>
  <si>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</si>
  <si>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</si>
  <si>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</si>
  <si>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</si>
  <si>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</si>
  <si>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</si>
  <si>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</si>
  <si>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</si>
  <si>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</si>
  <si>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</si>
  <si>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</si>
  <si>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</si>
  <si>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</si>
  <si>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</si>
  <si>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</si>
  <si>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</si>
  <si>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</si>
  <si>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</si>
  <si>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</si>
  <si>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</si>
  <si>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</si>
  <si>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</si>
  <si>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</si>
  <si>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</si>
  <si>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</si>
  <si>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</si>
  <si>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</si>
  <si>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</si>
  <si>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</si>
  <si>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</si>
  <si>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</si>
  <si>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</si>
  <si>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</si>
  <si>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</si>
  <si>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</si>
  <si>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</si>
  <si>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</si>
  <si>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</si>
  <si>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</si>
  <si>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</si>
  <si>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</si>
  <si>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</si>
  <si>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</si>
  <si>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</si>
  <si>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</si>
  <si>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</si>
  <si>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</si>
  <si>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</si>
  <si>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</si>
  <si>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</si>
  <si>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</si>
  <si>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</si>
  <si>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</si>
  <si>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</si>
  <si>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</si>
  <si>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</si>
  <si>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</si>
  <si>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</si>
  <si>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</si>
  <si>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</si>
  <si>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</si>
  <si>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</si>
  <si>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</si>
  <si>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</si>
  <si>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</si>
  <si>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</si>
  <si>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</si>
  <si>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</si>
  <si>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</si>
  <si>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</si>
  <si>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</si>
  <si>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</si>
  <si>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</si>
  <si>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</si>
  <si>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</si>
  <si>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</si>
  <si>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</si>
  <si>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</si>
  <si>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</si>
  <si>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</si>
  <si>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</si>
  <si>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</si>
  <si>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</si>
  <si>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</si>
  <si>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</si>
  <si>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</si>
  <si>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</si>
  <si>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</si>
  <si>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</si>
  <si>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</si>
  <si>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</si>
  <si>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</si>
  <si>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</si>
  <si>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</si>
  <si>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</si>
  <si>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</si>
  <si>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</si>
  <si>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</si>
  <si>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</si>
  <si>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</si>
  <si>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</si>
  <si>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</si>
  <si>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</si>
  <si>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</si>
  <si>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</si>
  <si>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</si>
  <si>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</si>
  <si>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</si>
  <si>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</si>
  <si>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</si>
  <si>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</si>
  <si>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</si>
  <si>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</si>
  <si>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</si>
  <si>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</si>
  <si>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</si>
  <si>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</si>
  <si>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</si>
  <si>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</si>
  <si>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</si>
  <si>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</si>
  <si>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</si>
  <si>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</si>
  <si>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</si>
  <si>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</si>
  <si>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</si>
  <si>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</si>
  <si>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</si>
  <si>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</si>
  <si>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</si>
  <si>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</si>
  <si>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</si>
  <si>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</si>
  <si>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</si>
  <si>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</si>
  <si>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</si>
  <si>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</si>
  <si>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</si>
  <si>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</si>
  <si>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</si>
  <si>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</si>
  <si>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</si>
  <si>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</si>
  <si>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</si>
  <si>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</si>
  <si>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</si>
  <si>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</si>
  <si>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</si>
  <si>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</si>
  <si>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</si>
  <si>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</si>
  <si>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</si>
  <si>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</si>
  <si>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</si>
  <si>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</si>
  <si>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</si>
  <si>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</si>
  <si>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</si>
  <si>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</si>
  <si>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</si>
  <si>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</si>
  <si>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</si>
  <si>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</si>
  <si>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</si>
  <si>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</si>
  <si>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</si>
  <si>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</si>
  <si>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</si>
  <si>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</si>
  <si>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</si>
  <si>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</si>
  <si>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</si>
  <si>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</si>
  <si>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</si>
  <si>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</si>
  <si>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</si>
  <si>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</si>
  <si>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</si>
  <si>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</si>
  <si>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</si>
  <si>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</si>
  <si>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</si>
  <si>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</si>
  <si>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</si>
  <si>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</si>
  <si>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</si>
  <si>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</si>
  <si>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</si>
  <si>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</si>
  <si>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</si>
  <si>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</si>
  <si>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</si>
  <si>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</si>
  <si>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</si>
  <si>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</si>
  <si>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</si>
  <si>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</si>
  <si>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</si>
  <si>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</si>
  <si>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</si>
  <si>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</si>
  <si>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</si>
  <si>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</si>
  <si>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</si>
  <si>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</si>
  <si>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</si>
  <si>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</si>
  <si>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</si>
  <si>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</si>
  <si>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</si>
  <si>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</si>
  <si>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</si>
  <si>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</si>
  <si>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</si>
  <si>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</si>
  <si>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</si>
  <si>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</si>
  <si>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</si>
  <si>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</si>
  <si>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</si>
  <si>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</si>
  <si>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</si>
  <si>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</si>
  <si>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</si>
  <si>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</si>
  <si>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</si>
  <si>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</si>
  <si>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</si>
  <si>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</si>
  <si>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</si>
  <si>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</si>
  <si>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</si>
  <si>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</si>
  <si>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</si>
  <si>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</si>
  <si>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</si>
  <si>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</si>
  <si>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</si>
  <si>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</si>
  <si>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</si>
  <si>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</si>
  <si>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</si>
  <si>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</si>
  <si>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</si>
  <si>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</si>
  <si>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</si>
  <si>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</si>
  <si>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</si>
  <si>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</si>
  <si>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</si>
  <si>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</si>
  <si>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</si>
  <si>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</si>
  <si>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</si>
  <si>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</si>
  <si>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</si>
  <si>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</si>
  <si>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</si>
  <si>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</si>
  <si>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</si>
  <si>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</si>
  <si>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</si>
  <si>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</si>
  <si>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</si>
  <si>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</si>
  <si>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</si>
  <si>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</si>
  <si>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</si>
  <si>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</si>
  <si>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</si>
  <si>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</si>
  <si>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</si>
  <si>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</si>
  <si>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</si>
  <si>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</si>
  <si>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</si>
  <si>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</si>
  <si>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</si>
  <si>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</si>
  <si>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</si>
  <si>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</si>
  <si>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</si>
  <si>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</si>
  <si>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</si>
  <si>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</si>
  <si>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</si>
  <si>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</si>
  <si>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</si>
  <si>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</si>
  <si>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</si>
  <si>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</si>
  <si>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</si>
  <si>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</si>
  <si>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</si>
  <si>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</si>
  <si>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</si>
  <si>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</si>
  <si>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</si>
  <si>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</si>
  <si>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</si>
  <si>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</si>
  <si>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</si>
  <si>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</si>
  <si>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</si>
  <si>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</si>
  <si>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</si>
  <si>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</si>
  <si>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</si>
  <si>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</si>
  <si>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</si>
  <si>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</si>
  <si>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</si>
  <si>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</si>
  <si>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</si>
  <si>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</si>
  <si>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</si>
  <si>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</si>
  <si>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</si>
  <si>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</si>
  <si>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</si>
  <si>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</si>
  <si>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</si>
  <si>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</si>
  <si>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</si>
  <si>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</si>
  <si>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</si>
  <si>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</si>
  <si>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</si>
  <si>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</si>
  <si>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</si>
  <si>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</si>
  <si>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</si>
  <si>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</si>
  <si>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</si>
  <si>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</si>
  <si>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</si>
  <si>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</si>
  <si>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</si>
  <si>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</si>
  <si>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</si>
  <si>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</si>
  <si>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</si>
  <si>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</si>
  <si>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</si>
  <si>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</si>
  <si>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</si>
  <si>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</si>
  <si>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</si>
  <si>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</si>
  <si>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</si>
  <si>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</si>
  <si>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</si>
  <si>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</si>
  <si>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</si>
  <si>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</si>
  <si>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</si>
  <si>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</si>
  <si>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</si>
  <si>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</si>
  <si>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</si>
  <si>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</si>
  <si>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</si>
  <si>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</si>
  <si>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</si>
  <si>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</si>
  <si>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</si>
  <si>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</si>
  <si>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</si>
  <si>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</si>
  <si>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</si>
  <si>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</si>
  <si>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</si>
  <si>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</si>
  <si>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</si>
  <si>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</si>
  <si>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</si>
  <si>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</si>
  <si>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</si>
  <si>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</si>
  <si>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</si>
  <si>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</si>
  <si>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</si>
  <si>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</si>
  <si>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</si>
  <si>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</si>
  <si>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</si>
  <si>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</si>
  <si>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</si>
  <si>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</si>
  <si>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</si>
  <si>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</si>
  <si>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</si>
  <si>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</si>
  <si>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</si>
  <si>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</si>
  <si>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</si>
  <si>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</si>
  <si>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</si>
  <si>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</si>
  <si>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</si>
  <si>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</si>
  <si>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</si>
  <si>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</si>
  <si>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</si>
  <si>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</si>
  <si>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</si>
  <si>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</si>
  <si>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</si>
  <si>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</si>
  <si>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</si>
  <si>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</si>
  <si>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</si>
  <si>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</si>
  <si>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</si>
  <si>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</si>
  <si>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</si>
  <si>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</si>
  <si>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</si>
  <si>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</si>
  <si>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</si>
  <si>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</si>
  <si>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</si>
  <si>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</si>
  <si>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</si>
  <si>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</si>
  <si>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</si>
  <si>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</si>
  <si>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</si>
  <si>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</si>
  <si>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</si>
  <si>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</si>
  <si>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</si>
  <si>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</si>
  <si>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</si>
  <si>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</si>
  <si>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</si>
  <si>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</si>
  <si>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</si>
  <si>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</si>
  <si>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</si>
  <si>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</si>
  <si>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</si>
  <si>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</si>
  <si>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</si>
  <si>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</si>
  <si>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</si>
  <si>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</si>
  <si>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</si>
  <si>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</si>
  <si>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</si>
  <si>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</si>
  <si>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</si>
  <si>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</si>
  <si>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</si>
  <si>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</si>
  <si>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</si>
  <si>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</si>
  <si>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</si>
  <si>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</si>
  <si>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</si>
  <si>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</si>
  <si>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</si>
  <si>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</si>
  <si>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</si>
  <si>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</si>
  <si>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</si>
  <si>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</si>
  <si>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</si>
  <si>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</si>
  <si>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</si>
  <si>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</si>
  <si>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</si>
  <si>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</si>
  <si>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</si>
  <si>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</si>
  <si>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</si>
  <si>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</si>
  <si>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</si>
  <si>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</si>
  <si>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</si>
  <si>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</si>
  <si>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</si>
  <si>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</si>
  <si>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</si>
  <si>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</si>
  <si>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</si>
  <si>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</si>
  <si>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</si>
  <si>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</si>
  <si>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</si>
  <si>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</si>
  <si>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</si>
  <si>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</si>
  <si>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</si>
  <si>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</si>
  <si>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</si>
  <si>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</si>
  <si>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</si>
  <si>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</si>
  <si>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</si>
  <si>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</si>
  <si>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</si>
  <si>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</si>
  <si>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</si>
  <si>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</si>
  <si>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</si>
  <si>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</si>
  <si>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</si>
  <si>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</si>
  <si>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</si>
  <si>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</si>
  <si>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</si>
  <si>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</si>
  <si>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</si>
  <si>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</si>
  <si>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</si>
  <si>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</si>
  <si>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</si>
  <si>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</si>
  <si>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</si>
  <si>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</si>
  <si>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</si>
  <si>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</si>
  <si>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</si>
  <si>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</si>
  <si>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</si>
  <si>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</si>
  <si>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</si>
  <si>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</si>
  <si>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</si>
  <si>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</si>
  <si>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</si>
  <si>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</si>
  <si>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</si>
  <si>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</si>
  <si>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</si>
  <si>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</si>
  <si>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</si>
  <si>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</si>
  <si>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</si>
  <si>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</si>
  <si>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</si>
  <si>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</si>
  <si>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</si>
  <si>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</si>
  <si>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</si>
  <si>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</si>
  <si>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</si>
  <si>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</si>
  <si>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</si>
  <si>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</si>
  <si>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</si>
  <si>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</si>
  <si>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</si>
  <si>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</si>
  <si>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</si>
  <si>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</si>
  <si>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</si>
  <si>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</si>
  <si>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</si>
  <si>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</si>
  <si>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</si>
  <si>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</si>
  <si>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</si>
  <si>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</si>
  <si>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</si>
  <si>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</si>
  <si>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</si>
  <si>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</si>
  <si>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</si>
  <si>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</si>
  <si>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</si>
  <si>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</si>
  <si>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</si>
  <si>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</si>
  <si>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</si>
  <si>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</si>
  <si>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</si>
  <si>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</si>
  <si>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</si>
  <si>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</si>
  <si>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</si>
  <si>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</si>
  <si>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</si>
  <si>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</si>
  <si>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</si>
  <si>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</si>
  <si>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</si>
  <si>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</si>
  <si>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</si>
  <si>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</si>
  <si>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</si>
  <si>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</si>
  <si>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</si>
  <si>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</si>
  <si>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</si>
  <si>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</si>
  <si>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</si>
  <si>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</si>
  <si>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</si>
  <si>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</si>
  <si>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</si>
  <si>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</si>
  <si>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</si>
  <si>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</si>
  <si>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</si>
  <si>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</si>
  <si>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</si>
  <si>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</si>
  <si>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</si>
  <si>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</si>
  <si>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</si>
  <si>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</si>
  <si>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</si>
  <si>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</si>
  <si>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</si>
  <si>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</si>
  <si>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</si>
  <si>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</si>
  <si>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</si>
  <si>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</si>
  <si>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</si>
  <si>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</si>
  <si>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</si>
  <si>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</si>
  <si>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</si>
  <si>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</si>
  <si>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</si>
  <si>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</si>
  <si>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</si>
  <si>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</si>
  <si>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</si>
  <si>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</si>
  <si>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</si>
  <si>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</si>
  <si>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</si>
  <si>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</si>
  <si>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</si>
  <si>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</si>
  <si>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</si>
  <si>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</si>
  <si>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</si>
  <si>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</si>
  <si>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</si>
  <si>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</si>
  <si>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</si>
  <si>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</si>
  <si>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</si>
  <si>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</si>
  <si>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</si>
  <si>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</si>
  <si>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</si>
  <si>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</si>
  <si>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</si>
  <si>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</si>
  <si>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</si>
  <si>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</si>
  <si>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</si>
  <si>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</si>
  <si>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</si>
  <si>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</si>
  <si>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</si>
  <si>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</si>
  <si>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</si>
  <si>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</si>
  <si>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</si>
  <si>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</si>
  <si>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</si>
  <si>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</si>
  <si>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</si>
  <si>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</si>
  <si>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</si>
  <si>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</si>
  <si>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</si>
  <si>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</si>
  <si>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</si>
  <si>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</si>
  <si>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</si>
  <si>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</si>
  <si>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</si>
  <si>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</si>
  <si>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</si>
  <si>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</si>
  <si>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</si>
  <si>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</si>
  <si>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</si>
  <si>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</si>
  <si>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</si>
  <si>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</si>
  <si>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</si>
  <si>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</si>
  <si>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</si>
  <si>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</si>
  <si>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</si>
  <si>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</si>
  <si>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</si>
  <si>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</si>
  <si>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</si>
  <si>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</si>
  <si>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</si>
  <si>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</si>
  <si>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</si>
  <si>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</si>
  <si>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</si>
  <si>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</si>
  <si>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</si>
  <si>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</si>
  <si>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</si>
  <si>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</si>
  <si>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</si>
  <si>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</si>
  <si>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</si>
  <si>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</si>
  <si>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</si>
  <si>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</si>
  <si>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</si>
  <si>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</si>
  <si>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</si>
  <si>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</si>
  <si>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</si>
  <si>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</si>
  <si>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</si>
  <si>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</si>
  <si>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</si>
  <si>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</si>
  <si>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</si>
  <si>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</si>
  <si>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</si>
  <si>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</si>
  <si>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</si>
  <si>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</si>
  <si>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</si>
  <si>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</si>
  <si>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</si>
  <si>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</si>
  <si>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</si>
  <si>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</si>
  <si>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</si>
  <si>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</si>
  <si>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</si>
  <si>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</si>
  <si>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</si>
  <si>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</si>
  <si>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</si>
  <si>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</si>
  <si>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</si>
  <si>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</si>
  <si>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</si>
  <si>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</si>
  <si>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</si>
  <si>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</si>
  <si>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</si>
  <si>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</si>
  <si>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</si>
  <si>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</si>
  <si>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</si>
  <si>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</si>
  <si>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</si>
  <si>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</si>
  <si>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</si>
  <si>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</si>
  <si>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</si>
  <si>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</si>
  <si>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</si>
  <si>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</si>
  <si>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</si>
  <si>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</si>
  <si>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</si>
  <si>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</si>
  <si>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</si>
  <si>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</si>
  <si>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</si>
  <si>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</si>
  <si>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</si>
  <si>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</si>
  <si>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</si>
  <si>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</si>
  <si>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</si>
  <si>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</si>
  <si>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</si>
  <si>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</si>
  <si>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</si>
  <si>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</si>
  <si>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</si>
  <si>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</si>
  <si>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</si>
  <si>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</si>
  <si>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</si>
  <si>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</si>
  <si>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</si>
  <si>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</si>
  <si>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</si>
  <si>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</si>
  <si>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</si>
  <si>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</si>
  <si>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</si>
  <si>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</si>
  <si>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</si>
  <si>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</si>
  <si>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</si>
  <si>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</si>
  <si>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</si>
  <si>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</si>
  <si>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</si>
  <si>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</si>
  <si>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</si>
  <si>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</si>
  <si>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</si>
  <si>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</si>
  <si>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</si>
  <si>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</si>
  <si>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</si>
  <si>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</si>
  <si>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</si>
  <si>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</si>
  <si>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</si>
  <si>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</si>
  <si>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</si>
  <si>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</si>
  <si>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</si>
  <si>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</si>
  <si>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</si>
  <si>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</si>
  <si>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</si>
  <si>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</si>
  <si>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</si>
  <si>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</si>
  <si>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</si>
  <si>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</si>
  <si>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</si>
  <si>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</si>
  <si>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</si>
  <si>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</si>
  <si>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</si>
  <si>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</si>
  <si>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</si>
  <si>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</si>
  <si>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</si>
  <si>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</si>
  <si>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</si>
  <si>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</si>
  <si>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</si>
  <si>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</si>
  <si>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</si>
  <si>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</si>
  <si>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</si>
  <si>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</si>
  <si>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</si>
  <si>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</si>
  <si>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</si>
  <si>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</si>
  <si>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</si>
  <si>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</si>
  <si>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</si>
  <si>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</si>
  <si>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</si>
  <si>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</si>
  <si>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</si>
  <si>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</si>
  <si>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</si>
  <si>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</si>
  <si>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</si>
  <si>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</si>
  <si>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</si>
  <si>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</si>
  <si>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</si>
  <si>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</si>
  <si>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</si>
  <si>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</si>
  <si>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</si>
  <si>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</si>
  <si>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</si>
  <si>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</si>
  <si>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</si>
  <si>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</si>
  <si>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</si>
  <si>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</si>
  <si>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</si>
  <si>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</si>
  <si>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</si>
  <si>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</si>
  <si>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</si>
  <si>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</si>
  <si>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</si>
  <si>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</si>
  <si>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</si>
  <si>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</si>
  <si>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</si>
  <si>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</si>
  <si>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</si>
  <si>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</si>
  <si>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</si>
  <si>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</si>
  <si>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</si>
  <si>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</si>
  <si>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</si>
  <si>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</si>
  <si>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</si>
  <si>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</si>
  <si>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</si>
  <si>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</si>
  <si>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</si>
  <si>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</si>
  <si>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</si>
  <si>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</si>
  <si>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</si>
  <si>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</si>
  <si>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</si>
  <si>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</si>
  <si>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</si>
  <si>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</si>
  <si>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</si>
  <si>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</si>
  <si>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</si>
  <si>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</si>
  <si>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</si>
  <si>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</si>
  <si>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</si>
  <si>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</si>
  <si>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</si>
  <si>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</si>
  <si>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</si>
  <si>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</si>
  <si>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</si>
  <si>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</si>
  <si>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</si>
  <si>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</si>
  <si>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</si>
  <si>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</si>
  <si>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</si>
  <si>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</si>
  <si>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</si>
  <si>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</si>
  <si>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</si>
  <si>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</si>
  <si>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</si>
  <si>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</si>
  <si>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</si>
  <si>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</si>
  <si>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</si>
  <si>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</si>
  <si>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</si>
  <si>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</si>
  <si>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</si>
  <si>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</si>
  <si>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</si>
  <si>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</si>
  <si>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</si>
  <si>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</si>
  <si>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</si>
  <si>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</si>
  <si>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</si>
  <si>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</si>
  <si>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</si>
  <si>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</si>
  <si>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</si>
  <si>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</si>
  <si>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</si>
  <si>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</si>
  <si>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</si>
  <si>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</si>
  <si>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</si>
  <si>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</si>
  <si>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</si>
  <si>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</si>
  <si>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</si>
  <si>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</si>
  <si>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</si>
  <si>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</si>
  <si>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</si>
  <si>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</si>
  <si>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</si>
  <si>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</si>
  <si>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</si>
  <si>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</si>
  <si>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</si>
  <si>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</si>
  <si>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</si>
  <si>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</si>
  <si>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</si>
  <si>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</si>
  <si>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</si>
  <si>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</si>
  <si>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</si>
  <si>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</si>
  <si>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</si>
  <si>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</si>
  <si>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</si>
  <si>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</si>
  <si>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</si>
  <si>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</si>
  <si>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</si>
  <si>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</si>
  <si>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</si>
  <si>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</si>
  <si>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</si>
  <si>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</si>
  <si>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</si>
  <si>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</si>
  <si>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</si>
  <si>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</si>
  <si>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</si>
  <si>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</si>
  <si>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</si>
  <si>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</si>
  <si>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</si>
  <si>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</si>
  <si>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</si>
  <si>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</si>
  <si>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</si>
  <si>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</si>
  <si>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</si>
  <si>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</si>
  <si>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</si>
  <si>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</si>
  <si>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</si>
  <si>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</si>
  <si>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</si>
  <si>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</si>
  <si>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</si>
  <si>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</si>
  <si>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</si>
  <si>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</si>
  <si>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</si>
  <si>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</si>
  <si>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</si>
  <si>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</si>
  <si>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</si>
  <si>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</si>
  <si>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</si>
  <si>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</si>
  <si>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</si>
  <si>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</si>
  <si>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</si>
  <si>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</si>
  <si>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</si>
  <si>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</si>
  <si>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</si>
  <si>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</si>
  <si>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</si>
  <si>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</si>
  <si>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</si>
  <si>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</si>
  <si>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</si>
  <si>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</si>
  <si>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</si>
  <si>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</si>
  <si>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</si>
  <si>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</si>
  <si>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</si>
  <si>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</si>
  <si>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</si>
  <si>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</si>
  <si>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</si>
  <si>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</si>
  <si>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</si>
  <si>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</si>
  <si>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</si>
  <si>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</si>
  <si>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</si>
  <si>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</si>
  <si>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</si>
  <si>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</si>
  <si>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</si>
  <si>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</si>
  <si>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</si>
  <si>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</si>
  <si>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</si>
  <si>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</si>
  <si>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</si>
  <si>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</si>
  <si>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</si>
  <si>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</si>
  <si>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</si>
  <si>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</si>
  <si>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</si>
  <si>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</si>
  <si>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</si>
  <si>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</si>
  <si>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</si>
  <si>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</si>
  <si>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</si>
  <si>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</si>
  <si>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</si>
  <si>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</si>
  <si>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</si>
  <si>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</si>
  <si>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</si>
  <si>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</si>
  <si>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</si>
  <si>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</si>
  <si>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</si>
  <si>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</si>
  <si>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</si>
  <si>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</si>
  <si>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</si>
  <si>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</si>
  <si>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</si>
  <si>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</si>
  <si>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</si>
  <si>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</si>
  <si>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</si>
  <si>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</si>
  <si>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</si>
  <si>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</si>
  <si>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</si>
  <si>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</si>
  <si>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</si>
  <si>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</si>
  <si>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</si>
  <si>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</si>
  <si>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</si>
  <si>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</si>
  <si>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</si>
  <si>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</si>
  <si>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</si>
  <si>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</si>
  <si>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</si>
  <si>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</si>
  <si>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</si>
  <si>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</si>
  <si>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</si>
  <si>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</si>
  <si>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</si>
  <si>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</si>
  <si>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</si>
  <si>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</si>
  <si>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</si>
  <si>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</si>
  <si>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</si>
  <si>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</si>
  <si>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</si>
  <si>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</si>
  <si>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</si>
  <si>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</si>
  <si>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</si>
  <si>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</si>
  <si>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</si>
  <si>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</si>
  <si>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</si>
  <si>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</si>
  <si>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</si>
  <si>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</si>
  <si>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</si>
  <si>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</si>
  <si>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</si>
  <si>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</si>
  <si>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</si>
  <si>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</si>
  <si>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</si>
  <si>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</si>
  <si>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</si>
  <si>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</si>
  <si>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</si>
  <si>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</si>
  <si>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</si>
  <si>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</si>
  <si>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</si>
  <si>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</si>
  <si>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</si>
  <si>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</si>
  <si>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</si>
  <si>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</si>
  <si>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</si>
  <si>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</si>
  <si>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</si>
  <si>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</si>
  <si>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</si>
  <si>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</si>
  <si>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</si>
  <si>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</si>
  <si>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</si>
  <si>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</si>
  <si>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</si>
  <si>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</si>
  <si>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</si>
  <si>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</si>
  <si>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</si>
  <si>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</si>
  <si>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</si>
  <si>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</si>
  <si>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</si>
  <si>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</si>
  <si>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</si>
  <si>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</si>
  <si>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</si>
  <si>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</si>
  <si>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</si>
  <si>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</si>
  <si>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</si>
  <si>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</si>
  <si>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</si>
  <si>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</si>
  <si>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</si>
  <si>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</si>
  <si>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</si>
  <si>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</si>
  <si>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</si>
  <si>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</si>
  <si>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</si>
  <si>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</si>
  <si>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</si>
  <si>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</si>
  <si>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</si>
  <si>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</si>
  <si>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</si>
  <si>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</si>
  <si>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</si>
  <si>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</si>
  <si>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</si>
  <si>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</si>
  <si>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</si>
  <si>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</si>
  <si>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</si>
  <si>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</si>
  <si>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</si>
  <si>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</si>
  <si>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</si>
  <si>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</si>
  <si>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</si>
  <si>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</si>
  <si>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</si>
  <si>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</si>
  <si>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</si>
  <si>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</si>
  <si>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</si>
  <si>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</si>
  <si>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</si>
  <si>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</si>
  <si>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</si>
  <si>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</si>
  <si>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</si>
  <si>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</si>
  <si>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</si>
  <si>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</si>
  <si>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</si>
  <si>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</si>
  <si>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</si>
  <si>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</si>
  <si>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</si>
  <si>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</si>
  <si>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</si>
  <si>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</si>
  <si>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</si>
  <si>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</si>
  <si>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</si>
  <si>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</si>
  <si>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</si>
  <si>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</si>
  <si>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</si>
  <si>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</si>
  <si>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</si>
  <si>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</si>
  <si>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</si>
  <si>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</si>
  <si>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</si>
  <si>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</si>
  <si>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</si>
  <si>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</si>
  <si>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</si>
  <si>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</si>
  <si>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</si>
  <si>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</si>
  <si>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</si>
  <si>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</si>
  <si>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</si>
  <si>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</si>
  <si>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</si>
  <si>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</si>
  <si>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</si>
  <si>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</si>
  <si>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</si>
  <si>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</si>
  <si>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</si>
  <si>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</si>
  <si>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</si>
  <si>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</si>
  <si>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</si>
  <si>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</si>
  <si>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</si>
  <si>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</si>
  <si>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</si>
  <si>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</si>
  <si>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</si>
  <si>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</si>
  <si>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</si>
  <si>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</si>
  <si>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</si>
  <si>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</si>
  <si>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</si>
  <si>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</si>
  <si>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</si>
  <si>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</si>
  <si>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</si>
  <si>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</si>
  <si>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</si>
  <si>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</si>
  <si>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</si>
  <si>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</si>
  <si>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</si>
  <si>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</si>
  <si>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</si>
  <si>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</si>
  <si>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</si>
  <si>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</si>
  <si>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</si>
  <si>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</si>
  <si>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</si>
  <si>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</si>
  <si>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</si>
  <si>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</si>
  <si>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</si>
  <si>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</si>
  <si>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</si>
  <si>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</si>
  <si>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</si>
  <si>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</si>
  <si>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</si>
  <si>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</si>
  <si>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</si>
  <si>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</si>
  <si>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</si>
  <si>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</si>
  <si>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</si>
  <si>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</si>
  <si>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</si>
  <si>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</si>
  <si>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</si>
  <si>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</si>
  <si>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</si>
  <si>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</si>
  <si>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</si>
  <si>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</si>
  <si>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</si>
  <si>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</si>
  <si>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</si>
  <si>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</si>
  <si>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</si>
  <si>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</si>
  <si>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</si>
  <si>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</si>
  <si>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</si>
  <si>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</si>
  <si>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</si>
  <si>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</si>
  <si>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</si>
  <si>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</si>
  <si>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</si>
  <si>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</si>
  <si>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</si>
  <si>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</si>
  <si>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</si>
  <si>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</si>
  <si>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</si>
  <si>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</si>
  <si>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</si>
  <si>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</si>
  <si>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</si>
  <si>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</si>
  <si>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</si>
  <si>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</si>
  <si>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</si>
  <si>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</si>
  <si>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</si>
  <si>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</si>
  <si>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</si>
  <si>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</si>
  <si>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</si>
  <si>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</si>
  <si>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</si>
  <si>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</si>
  <si>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</si>
  <si>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</si>
  <si>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</si>
  <si>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</si>
  <si>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</si>
  <si>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</si>
  <si>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</si>
  <si>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</si>
  <si>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</si>
  <si>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</si>
  <si>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</si>
  <si>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</si>
  <si>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</si>
  <si>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</si>
  <si>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</si>
  <si>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</si>
  <si>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</si>
  <si>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</si>
  <si>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</si>
  <si>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</si>
  <si>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</si>
  <si>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</si>
  <si>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</si>
  <si>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</si>
  <si>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</si>
  <si>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</si>
  <si>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</si>
  <si>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</si>
  <si>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</si>
  <si>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</si>
  <si>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</si>
  <si>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</si>
  <si>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</si>
  <si>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</si>
  <si>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</si>
  <si>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</si>
  <si>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</si>
  <si>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</si>
  <si>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</si>
  <si>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</si>
  <si>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</si>
  <si>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</si>
  <si>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</si>
  <si>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</si>
  <si>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</si>
  <si>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</si>
  <si>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</si>
  <si>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</si>
  <si>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</si>
  <si>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</si>
  <si>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</si>
  <si>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</si>
  <si>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</si>
  <si>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</si>
  <si>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</si>
  <si>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</si>
  <si>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</si>
  <si>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</si>
  <si>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</si>
  <si>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</si>
  <si>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</si>
  <si>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</si>
  <si>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</si>
  <si>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</si>
  <si>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</si>
  <si>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</si>
  <si>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</si>
  <si>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</si>
  <si>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</si>
  <si>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</si>
  <si>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</si>
  <si>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</si>
  <si>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</si>
  <si>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</si>
  <si>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</si>
  <si>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</si>
  <si>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</si>
  <si>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</si>
  <si>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</si>
  <si>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</si>
  <si>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</si>
  <si>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</si>
  <si>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</si>
  <si>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</si>
  <si>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</si>
  <si>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</si>
  <si>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</si>
  <si>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</si>
  <si>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</si>
  <si>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</si>
  <si>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</si>
  <si>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</si>
  <si>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</si>
  <si>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</si>
  <si>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</si>
  <si>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</si>
  <si>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</si>
  <si>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</si>
  <si>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</si>
  <si>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</si>
  <si>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</si>
  <si>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</si>
  <si>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</si>
  <si>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</si>
  <si>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</si>
  <si>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</si>
  <si>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</si>
  <si>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</si>
  <si>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</si>
  <si>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</si>
  <si>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</si>
  <si>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</si>
  <si>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</si>
  <si>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</si>
  <si>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</si>
  <si>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</si>
  <si>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</si>
  <si>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</si>
  <si>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</si>
  <si>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</si>
  <si>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</si>
  <si>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</si>
  <si>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</si>
  <si>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</si>
  <si>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</si>
  <si>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</si>
  <si>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</si>
  <si>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</si>
  <si>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</si>
  <si>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</si>
  <si>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</si>
  <si>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</si>
  <si>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</si>
  <si>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</si>
  <si>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</si>
  <si>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</si>
  <si>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</si>
  <si>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</si>
  <si>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</si>
  <si>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</si>
  <si>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</si>
  <si>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</si>
  <si>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</si>
  <si>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</si>
  <si>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</si>
  <si>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</si>
  <si>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</si>
  <si>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</si>
  <si>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</si>
  <si>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</si>
  <si>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</si>
  <si>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</si>
  <si>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</si>
  <si>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</si>
  <si>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</si>
  <si>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</si>
  <si>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</si>
  <si>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</si>
  <si>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</si>
  <si>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</si>
  <si>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</si>
  <si>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</si>
  <si>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</si>
  <si>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</si>
  <si>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</si>
  <si>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</si>
  <si>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</si>
  <si>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</si>
  <si>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</si>
  <si>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</si>
  <si>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</si>
  <si>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</si>
  <si>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</si>
  <si>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</si>
  <si>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</si>
  <si>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</si>
  <si>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</si>
  <si>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</si>
  <si>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</si>
  <si>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</si>
  <si>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</si>
  <si>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</si>
  <si>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</si>
  <si>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</si>
  <si>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</si>
  <si>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</si>
  <si>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</si>
  <si>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</si>
  <si>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</si>
  <si>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</si>
  <si>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</si>
  <si>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</si>
  <si>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</si>
  <si>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</si>
  <si>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</si>
  <si>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</si>
  <si>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</si>
  <si>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</si>
  <si>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</si>
  <si>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</si>
  <si>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</si>
  <si>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</si>
  <si>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</si>
  <si>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</si>
  <si>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</si>
  <si>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</si>
  <si>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</si>
  <si>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</si>
  <si>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</si>
  <si>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</si>
  <si>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</si>
  <si>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</si>
  <si>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</si>
  <si>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</si>
  <si>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</si>
  <si>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</si>
  <si>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</si>
  <si>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</si>
  <si>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</si>
  <si>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</si>
  <si>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</si>
  <si>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</si>
  <si>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</si>
  <si>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</si>
  <si>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</si>
  <si>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</si>
  <si>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</si>
  <si>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</si>
  <si>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</si>
  <si>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</si>
  <si>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</si>
  <si>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</si>
  <si>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</si>
  <si>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</si>
  <si>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</si>
  <si>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</si>
  <si>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</si>
  <si>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</si>
  <si>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</si>
  <si>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</si>
  <si>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</si>
  <si>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</si>
  <si>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</si>
  <si>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</si>
  <si>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</si>
  <si>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</si>
  <si>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</si>
  <si>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</si>
  <si>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</si>
  <si>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</si>
  <si>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</si>
  <si>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</si>
  <si>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</si>
  <si>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</si>
  <si>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</si>
  <si>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</si>
  <si>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</si>
  <si>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</si>
  <si>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</si>
  <si>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</si>
  <si>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</si>
  <si>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</si>
  <si>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</si>
  <si>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</si>
  <si>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</si>
  <si>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</si>
  <si>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</si>
  <si>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</si>
  <si>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</si>
  <si>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</si>
  <si>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</si>
  <si>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</si>
  <si>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</si>
  <si>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</si>
  <si>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</si>
  <si>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</si>
  <si>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</si>
  <si>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</si>
  <si>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</si>
  <si>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</si>
  <si>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</si>
  <si>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</si>
  <si>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</si>
  <si>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</si>
  <si>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</si>
  <si>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</si>
  <si>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</si>
  <si>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</si>
  <si>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</si>
  <si>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</si>
  <si>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</si>
  <si>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</si>
  <si>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</si>
  <si>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</si>
  <si>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</si>
  <si>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</si>
  <si>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</si>
  <si>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</si>
  <si>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</si>
  <si>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</si>
  <si>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</si>
  <si>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</si>
  <si>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</si>
  <si>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</si>
  <si>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</si>
  <si>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</si>
  <si>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</si>
  <si>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</si>
  <si>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</si>
  <si>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</si>
  <si>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</si>
  <si>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</si>
  <si>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</si>
  <si>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</si>
  <si>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</si>
  <si>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</si>
  <si>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</si>
  <si>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</si>
  <si>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</si>
  <si>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</si>
  <si>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</si>
  <si>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</si>
  <si>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</si>
  <si>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</si>
  <si>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</si>
  <si>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</si>
  <si>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</si>
  <si>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</si>
  <si>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</si>
  <si>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</si>
  <si>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</si>
  <si>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</si>
  <si>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</si>
  <si>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</si>
  <si>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</si>
  <si>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</si>
  <si>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</si>
  <si>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</si>
  <si>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</si>
  <si>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</si>
  <si>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</si>
  <si>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</si>
  <si>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</si>
  <si>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</si>
  <si>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</si>
  <si>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</si>
  <si>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</si>
  <si>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</si>
  <si>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</si>
  <si>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</si>
  <si>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</si>
  <si>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</si>
  <si>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</si>
  <si>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</si>
  <si>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</si>
  <si>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</si>
  <si>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</si>
  <si>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</si>
  <si>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</si>
  <si>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</si>
  <si>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</si>
  <si>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</si>
  <si>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</si>
  <si>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</si>
  <si>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</si>
  <si>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</si>
  <si>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</si>
  <si>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</si>
  <si>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</si>
  <si>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</si>
  <si>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</si>
  <si>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</si>
  <si>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</si>
  <si>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</si>
  <si>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</si>
  <si>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</si>
  <si>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</si>
  <si>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</si>
  <si>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</si>
  <si>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</si>
  <si>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</si>
  <si>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</si>
  <si>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</si>
  <si>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</si>
  <si>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</si>
  <si>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</si>
  <si>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</si>
  <si>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</si>
  <si>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</si>
  <si>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</si>
  <si>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</si>
  <si>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</si>
  <si>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</si>
  <si>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</si>
  <si>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</si>
  <si>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</si>
  <si>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</si>
  <si>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</si>
  <si>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</si>
  <si>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</si>
  <si>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</si>
  <si>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</si>
  <si>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</si>
  <si>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</si>
  <si>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</si>
  <si>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</si>
  <si>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</si>
  <si>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</si>
  <si>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</si>
  <si>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</si>
  <si>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</si>
  <si>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</si>
  <si>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</si>
  <si>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</si>
  <si>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</si>
  <si>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</si>
  <si>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</si>
  <si>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</si>
  <si>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</si>
  <si>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</si>
  <si>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</si>
  <si>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</si>
  <si>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</si>
  <si>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</si>
  <si>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</si>
  <si>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</si>
  <si>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</si>
  <si>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</si>
  <si>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</si>
  <si>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</si>
  <si>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</si>
  <si>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</si>
  <si>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</si>
  <si>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</si>
  <si>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</si>
  <si>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</si>
  <si>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</si>
  <si>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</si>
  <si>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</si>
  <si>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</si>
  <si>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</si>
  <si>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</si>
  <si>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</si>
  <si>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</si>
  <si>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</si>
  <si>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</si>
  <si>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</si>
  <si>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</si>
  <si>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</si>
  <si>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</si>
  <si>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</si>
  <si>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</si>
  <si>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</si>
  <si>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</si>
  <si>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</si>
  <si>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</si>
  <si>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</si>
  <si>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</si>
  <si>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</si>
  <si>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</si>
  <si>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</si>
  <si>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</si>
  <si>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</si>
  <si>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</si>
  <si>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</si>
  <si>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</si>
  <si>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</si>
  <si>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</si>
  <si>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</si>
  <si>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</si>
  <si>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</si>
  <si>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</si>
  <si>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</si>
  <si>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</si>
  <si>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</si>
  <si>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</si>
  <si>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</si>
  <si>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</si>
  <si>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</si>
  <si>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</si>
  <si>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</si>
  <si>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</si>
  <si>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</si>
  <si>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</si>
  <si>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</si>
  <si>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</si>
  <si>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</si>
  <si>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</si>
  <si>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</si>
  <si>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</si>
  <si>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</si>
  <si>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</si>
  <si>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</si>
  <si>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</si>
  <si>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</si>
  <si>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</si>
  <si>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</si>
  <si>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</si>
  <si>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</si>
  <si>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</si>
  <si>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</si>
  <si>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</si>
  <si>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</si>
  <si>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</si>
  <si>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</si>
  <si>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</si>
  <si>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</si>
  <si>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</si>
  <si>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</si>
  <si>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</si>
  <si>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</si>
  <si>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</si>
  <si>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</si>
  <si>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</si>
  <si>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</si>
  <si>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</si>
  <si>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</si>
  <si>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</si>
  <si>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</si>
  <si>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</si>
  <si>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</si>
  <si>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</si>
  <si>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</si>
  <si>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</si>
  <si>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</si>
  <si>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</si>
  <si>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</si>
  <si>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</si>
  <si>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</si>
  <si>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</si>
  <si>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</si>
  <si>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</si>
  <si>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</si>
  <si>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</si>
  <si>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</si>
  <si>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</si>
  <si>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</si>
  <si>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</si>
  <si>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</si>
  <si>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</si>
  <si>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</si>
  <si>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</si>
  <si>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</si>
  <si>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</si>
  <si>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</si>
  <si>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</si>
  <si>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</si>
  <si>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</si>
  <si>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</si>
  <si>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</si>
  <si>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</si>
  <si>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</si>
  <si>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</si>
  <si>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</si>
  <si>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</si>
  <si>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</si>
  <si>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</si>
  <si>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</si>
  <si>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</si>
  <si>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</si>
  <si>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</si>
  <si>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</si>
  <si>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</si>
  <si>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</si>
  <si>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</si>
  <si>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</si>
  <si>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</si>
  <si>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</si>
  <si>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</si>
  <si>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</si>
  <si>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</si>
  <si>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</si>
  <si>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</si>
  <si>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</si>
  <si>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</si>
  <si>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</si>
  <si>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</si>
  <si>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</si>
  <si>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</si>
  <si>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</si>
  <si>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</si>
  <si>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</si>
  <si>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</si>
  <si>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</si>
  <si>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</si>
  <si>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</si>
  <si>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</si>
  <si>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</si>
  <si>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</si>
  <si>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</si>
  <si>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</si>
  <si>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</si>
  <si>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</si>
  <si>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</si>
  <si>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</si>
  <si>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</si>
  <si>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</si>
  <si>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</si>
  <si>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</si>
  <si>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</si>
  <si>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</si>
  <si>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</si>
  <si>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</si>
  <si>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</si>
  <si>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</si>
  <si>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</si>
  <si>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</si>
  <si>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</si>
  <si>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</si>
  <si>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</si>
  <si>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</si>
  <si>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</si>
  <si>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</si>
  <si>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</si>
  <si>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</si>
  <si>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</si>
  <si>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</si>
  <si>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</si>
  <si>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</si>
  <si>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</si>
  <si>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</si>
  <si>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</si>
  <si>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</si>
  <si>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</si>
  <si>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</si>
  <si>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</si>
  <si>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</si>
  <si>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</si>
  <si>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</si>
  <si>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</si>
  <si>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</si>
  <si>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</si>
  <si>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</si>
  <si>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</si>
  <si>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</si>
  <si>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</si>
  <si>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</si>
  <si>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</si>
  <si>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</si>
  <si>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</si>
  <si>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</si>
  <si>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</si>
  <si>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</si>
  <si>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</si>
  <si>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</si>
  <si>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</si>
  <si>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</si>
  <si>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</si>
  <si>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</si>
  <si>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</si>
  <si>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</si>
  <si>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</si>
  <si>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</si>
  <si>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</si>
  <si>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</si>
  <si>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</si>
  <si>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</si>
  <si>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</si>
  <si>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</si>
  <si>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</si>
  <si>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</si>
  <si>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</si>
  <si>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</si>
  <si>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</si>
  <si>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</si>
  <si>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</si>
  <si>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</si>
  <si>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</si>
  <si>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</si>
  <si>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</si>
  <si>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</si>
  <si>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</si>
  <si>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</si>
  <si>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</si>
  <si>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</si>
  <si>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</si>
  <si>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</si>
  <si>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</si>
  <si>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</si>
  <si>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</si>
  <si>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</si>
  <si>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</si>
  <si>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</si>
  <si>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</si>
  <si>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</si>
  <si>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</si>
  <si>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</si>
  <si>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</si>
  <si>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</si>
  <si>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</si>
  <si>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</si>
  <si>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</si>
  <si>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</si>
  <si>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</si>
  <si>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</si>
  <si>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</si>
  <si>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</si>
  <si>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</si>
  <si>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</si>
  <si>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</si>
  <si>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</si>
  <si>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</si>
  <si>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</si>
  <si>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</si>
  <si>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</si>
  <si>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</si>
  <si>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</si>
  <si>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</si>
  <si>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</si>
  <si>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</si>
  <si>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</si>
  <si>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</si>
  <si>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</si>
  <si>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</si>
  <si>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</si>
  <si>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</si>
  <si>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</si>
  <si>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</si>
  <si>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</si>
  <si>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</si>
  <si>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</si>
  <si>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</si>
  <si>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</si>
  <si>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</si>
  <si>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</si>
  <si>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</si>
  <si>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</si>
  <si>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</si>
  <si>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</si>
  <si>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</si>
  <si>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</si>
  <si>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</si>
  <si>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</si>
  <si>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</si>
  <si>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</si>
  <si>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</si>
  <si>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</si>
  <si>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</si>
  <si>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</si>
  <si>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</si>
  <si>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</si>
  <si>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</si>
  <si>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</si>
  <si>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</si>
  <si>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</si>
  <si>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</si>
  <si>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</si>
  <si>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</si>
  <si>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</si>
  <si>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</si>
  <si>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</si>
  <si>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</si>
  <si>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</si>
  <si>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</si>
  <si>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</si>
  <si>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</si>
  <si>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</si>
  <si>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</si>
  <si>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</si>
  <si>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</si>
  <si>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</si>
  <si>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</si>
  <si>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</si>
  <si>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</si>
  <si>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</si>
  <si>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</si>
  <si>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</si>
  <si>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</si>
  <si>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</si>
  <si>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</si>
  <si>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</si>
  <si>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</si>
  <si>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</si>
  <si>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</si>
  <si>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</si>
  <si>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</si>
  <si>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</si>
  <si>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</si>
  <si>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</si>
  <si>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</si>
  <si>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</si>
  <si>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</si>
  <si>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</si>
  <si>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</si>
  <si>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</si>
  <si>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</si>
  <si>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</si>
  <si>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</si>
  <si>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</si>
  <si>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</si>
  <si>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</si>
  <si>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</si>
  <si>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</si>
  <si>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</si>
  <si>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</si>
  <si>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</si>
  <si>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</si>
  <si>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</si>
  <si>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</si>
  <si>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</si>
  <si>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</si>
  <si>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</si>
  <si>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</si>
  <si>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</si>
  <si>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</si>
  <si>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</si>
  <si>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</si>
  <si>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</si>
  <si>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</si>
  <si>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</si>
  <si>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</si>
  <si>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</si>
  <si>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</si>
  <si>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</si>
  <si>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</si>
  <si>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</si>
  <si>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</si>
  <si>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</si>
  <si>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</si>
  <si>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</si>
  <si>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</si>
  <si>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</si>
  <si>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</si>
  <si>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</si>
  <si>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</si>
  <si>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</si>
  <si>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</si>
  <si>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</si>
  <si>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</si>
  <si>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</si>
  <si>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</si>
  <si>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</si>
  <si>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</si>
  <si>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</si>
  <si>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</si>
  <si>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</si>
  <si>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</si>
  <si>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</si>
  <si>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</si>
  <si>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</si>
  <si>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</si>
  <si>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</si>
  <si>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</si>
  <si>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</si>
  <si>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</si>
  <si>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</si>
  <si>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</si>
  <si>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</si>
  <si>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</si>
  <si>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</si>
  <si>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</si>
  <si>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</si>
  <si>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</si>
  <si>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</si>
  <si>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</si>
  <si>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</si>
  <si>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</si>
  <si>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</si>
  <si>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</si>
  <si>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</si>
  <si>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</si>
  <si>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</si>
  <si>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</si>
  <si>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</si>
  <si>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</si>
  <si>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</si>
  <si>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</si>
  <si>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</si>
  <si>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</si>
  <si>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</si>
  <si>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</si>
  <si>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</si>
  <si>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</si>
  <si>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</si>
  <si>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</si>
  <si>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</si>
  <si>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</si>
  <si>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</si>
  <si>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</si>
  <si>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</si>
  <si>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</si>
  <si>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</si>
  <si>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</si>
  <si>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</si>
  <si>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</si>
  <si>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</si>
  <si>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</si>
  <si>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</si>
  <si>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</si>
  <si>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</si>
  <si>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</si>
  <si>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</si>
  <si>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</si>
  <si>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</si>
  <si>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</si>
  <si>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</si>
  <si>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</si>
  <si>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</si>
  <si>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</si>
  <si>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</si>
  <si>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</si>
  <si>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</si>
  <si>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</si>
  <si>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</si>
  <si>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</si>
  <si>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</si>
  <si>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</si>
  <si>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</si>
  <si>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</si>
  <si>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</si>
  <si>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</si>
  <si>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</si>
  <si>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</si>
  <si>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</si>
  <si>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</si>
  <si>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</si>
  <si>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</si>
  <si>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</si>
  <si>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</si>
  <si>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</si>
  <si>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</si>
  <si>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</si>
  <si>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</si>
  <si>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</si>
  <si>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</si>
  <si>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</si>
  <si>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</si>
  <si>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</si>
  <si>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</si>
  <si>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</si>
  <si>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</si>
  <si>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</si>
  <si>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</si>
  <si>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</si>
  <si>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</si>
  <si>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</si>
  <si>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</si>
  <si>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</si>
  <si>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</si>
  <si>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</si>
  <si>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</si>
  <si>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</si>
  <si>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</si>
  <si>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</si>
  <si>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</si>
  <si>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</si>
  <si>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</si>
  <si>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</si>
  <si>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</si>
  <si>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</si>
  <si>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</si>
  <si>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</si>
  <si>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</si>
  <si>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</si>
  <si>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</si>
  <si>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</si>
  <si>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</si>
  <si>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</si>
  <si>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</si>
  <si>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</si>
  <si>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</si>
  <si>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</si>
  <si>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</si>
  <si>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</si>
  <si>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</si>
  <si>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</si>
  <si>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</si>
  <si>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</si>
  <si>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</si>
  <si>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</si>
  <si>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</si>
  <si>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</si>
  <si>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</si>
  <si>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</si>
  <si>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</si>
  <si>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</si>
  <si>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</si>
  <si>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</si>
  <si>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</si>
  <si>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</si>
  <si>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</si>
  <si>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</si>
  <si>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</si>
  <si>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</si>
  <si>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</si>
  <si>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</si>
  <si>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</si>
  <si>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</si>
  <si>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</si>
  <si>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</si>
  <si>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</si>
  <si>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</si>
  <si>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</si>
  <si>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</si>
  <si>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</si>
  <si>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</si>
  <si>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</si>
  <si>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</si>
  <si>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</si>
  <si>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</si>
  <si>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</si>
  <si>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</si>
  <si>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</si>
  <si>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</si>
  <si>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</si>
  <si>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</si>
  <si>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</si>
  <si>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</si>
  <si>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</si>
  <si>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</si>
  <si>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</si>
  <si>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</si>
  <si>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</si>
  <si>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</si>
  <si>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</si>
  <si>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</si>
  <si>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</si>
  <si>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</si>
  <si>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</si>
  <si>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</si>
  <si>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</si>
  <si>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</si>
  <si>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</si>
  <si>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</si>
  <si>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</si>
  <si>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</si>
  <si>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</si>
  <si>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</si>
  <si>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</si>
  <si>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</si>
  <si>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</si>
  <si>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</si>
  <si>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</si>
  <si>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</si>
  <si>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</si>
  <si>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</si>
  <si>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</si>
  <si>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</si>
  <si>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</si>
  <si>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</si>
  <si>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</si>
  <si>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</si>
  <si>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</si>
  <si>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</si>
  <si>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</si>
  <si>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</si>
  <si>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</si>
  <si>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</si>
  <si>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</si>
  <si>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</si>
  <si>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</si>
  <si>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</si>
  <si>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</si>
  <si>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</si>
  <si>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</si>
  <si>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</si>
  <si>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</si>
  <si>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</si>
  <si>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</si>
  <si>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</si>
  <si>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</si>
  <si>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</si>
  <si>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</si>
  <si>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</si>
  <si>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</si>
  <si>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</si>
  <si>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</si>
  <si>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</si>
  <si>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</si>
  <si>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</si>
  <si>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</si>
  <si>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</si>
  <si>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</si>
  <si>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</si>
  <si>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</si>
  <si>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</si>
  <si>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</si>
  <si>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</si>
  <si>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</si>
  <si>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</si>
  <si>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</si>
  <si>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</si>
  <si>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</si>
  <si>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</si>
  <si>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</si>
  <si>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</si>
  <si>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</si>
  <si>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</si>
  <si>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</si>
  <si>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</si>
  <si>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</si>
  <si>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</si>
  <si>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</si>
  <si>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</si>
  <si>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</si>
  <si>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</si>
  <si>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</si>
  <si>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</si>
  <si>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</si>
  <si>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</si>
  <si>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</si>
  <si>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</si>
  <si>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</si>
  <si>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</si>
  <si>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</si>
  <si>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</si>
  <si>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</si>
  <si>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</si>
  <si>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</si>
  <si>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</si>
  <si>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</si>
  <si>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</si>
  <si>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</si>
  <si>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</si>
  <si>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</si>
  <si>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</si>
  <si>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</si>
  <si>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</si>
  <si>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</si>
  <si>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</si>
  <si>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</si>
  <si>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</si>
  <si>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</si>
  <si>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</si>
  <si>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</si>
  <si>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</si>
  <si>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</si>
  <si>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</si>
  <si>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</si>
  <si>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</si>
  <si>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</si>
  <si>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</si>
  <si>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</si>
  <si>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</si>
  <si>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</si>
  <si>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</si>
  <si>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</si>
  <si>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</si>
  <si>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</si>
  <si>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</si>
  <si>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</si>
  <si>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</si>
  <si>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</si>
  <si>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</si>
  <si>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</si>
  <si>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</si>
  <si>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</si>
  <si>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</si>
  <si>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</si>
  <si>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</si>
  <si>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</si>
  <si>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</si>
  <si>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</si>
  <si>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</si>
  <si>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</si>
  <si>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</si>
  <si>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</si>
  <si>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</si>
  <si>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</si>
  <si>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</si>
  <si>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</si>
  <si>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</si>
  <si>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</si>
  <si>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</si>
  <si>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</si>
  <si>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</si>
  <si>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</si>
  <si>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</si>
  <si>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</si>
  <si>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</si>
  <si>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</si>
  <si>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</si>
  <si>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</si>
  <si>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</si>
  <si>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</si>
  <si>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</si>
  <si>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</si>
  <si>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</si>
  <si>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</si>
  <si>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</si>
  <si>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</si>
  <si>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</si>
  <si>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</si>
  <si>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</si>
  <si>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</si>
  <si>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</si>
  <si>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</si>
  <si>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</si>
  <si>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</si>
  <si>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</si>
  <si>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</si>
  <si>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</si>
  <si>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</si>
  <si>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</si>
  <si>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</si>
  <si>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</si>
  <si>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</si>
  <si>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</si>
  <si>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</si>
  <si>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</si>
  <si>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</si>
  <si>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</si>
  <si>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</si>
  <si>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</si>
  <si>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</si>
  <si>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</si>
  <si>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</si>
  <si>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</si>
  <si>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</si>
  <si>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</si>
  <si>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</si>
  <si>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</si>
  <si>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</si>
  <si>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</si>
  <si>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</si>
  <si>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</si>
  <si>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</si>
  <si>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</si>
  <si>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</si>
  <si>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</si>
  <si>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</si>
  <si>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</si>
  <si>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</si>
  <si>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</si>
  <si>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</si>
  <si>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</si>
  <si>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</si>
  <si>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</si>
  <si>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</si>
  <si>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</si>
  <si>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</si>
  <si>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</si>
  <si>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</si>
  <si>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</si>
  <si>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</si>
  <si>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</si>
  <si>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</si>
  <si>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</si>
  <si>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</si>
  <si>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</si>
  <si>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</si>
  <si>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</si>
  <si>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</si>
  <si>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</si>
  <si>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</si>
  <si>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</si>
  <si>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</si>
  <si>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</si>
  <si>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</si>
  <si>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</si>
  <si>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</si>
  <si>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</si>
  <si>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</si>
  <si>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</si>
  <si>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</si>
  <si>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</si>
  <si>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</si>
  <si>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</si>
  <si>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</si>
  <si>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</si>
  <si>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</si>
  <si>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</si>
  <si>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</si>
  <si>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</si>
  <si>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</si>
  <si>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</si>
  <si>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</si>
  <si>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</si>
  <si>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</si>
  <si>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</si>
  <si>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</si>
  <si>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</si>
  <si>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</si>
  <si>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</si>
  <si>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</si>
  <si>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</si>
  <si>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</si>
  <si>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</si>
  <si>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</si>
  <si>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</si>
  <si>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</si>
  <si>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</si>
  <si>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</si>
  <si>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</si>
  <si>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</si>
  <si>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</si>
  <si>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</si>
  <si>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</si>
  <si>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</si>
  <si>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</si>
  <si>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</si>
  <si>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</si>
  <si>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</si>
  <si>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</si>
  <si>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</si>
  <si>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</si>
  <si>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</si>
  <si>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</si>
  <si>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</si>
  <si>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</si>
  <si>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</si>
  <si>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</si>
  <si>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</si>
  <si>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</si>
  <si>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</si>
  <si>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</si>
  <si>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</si>
  <si>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</si>
  <si>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</si>
  <si>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</si>
  <si>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</si>
  <si>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</si>
  <si>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</si>
  <si>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</si>
  <si>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</si>
  <si>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</si>
  <si>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</si>
  <si>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</si>
  <si>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</si>
  <si>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</si>
  <si>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</si>
  <si>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</si>
  <si>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</si>
  <si>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</si>
  <si>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</si>
  <si>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</si>
  <si>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</si>
  <si>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</si>
  <si>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</si>
  <si>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</si>
  <si>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</si>
  <si>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</si>
  <si>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</si>
  <si>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</si>
  <si>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</si>
  <si>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</si>
  <si>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</si>
  <si>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</si>
  <si>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</si>
  <si>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</si>
  <si>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</si>
  <si>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</si>
  <si>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</si>
  <si>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</si>
  <si>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</si>
  <si>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</si>
  <si>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</si>
  <si>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</si>
  <si>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</si>
  <si>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</si>
  <si>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</si>
  <si>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</si>
  <si>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</si>
  <si>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</si>
  <si>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</si>
  <si>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</si>
  <si>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</si>
  <si>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</si>
  <si>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</si>
  <si>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</si>
  <si>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</si>
  <si>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</si>
  <si>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</si>
  <si>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</si>
  <si>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</si>
  <si>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</si>
  <si>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</si>
  <si>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</si>
  <si>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</si>
  <si>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</si>
  <si>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</si>
  <si>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</si>
  <si>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</si>
  <si>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</si>
  <si>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</si>
  <si>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</si>
  <si>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</si>
  <si>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</si>
  <si>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</si>
  <si>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</si>
  <si>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</si>
  <si>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</si>
  <si>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</si>
  <si>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</si>
  <si>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</si>
  <si>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</si>
  <si>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</si>
  <si>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</si>
  <si>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</si>
  <si>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</si>
  <si>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</si>
  <si>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</si>
  <si>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</si>
  <si>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</si>
  <si>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</si>
  <si>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</si>
  <si>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</si>
  <si>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</si>
  <si>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</si>
  <si>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</si>
  <si>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</si>
  <si>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</si>
  <si>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</si>
  <si>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</si>
  <si>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</si>
  <si>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</si>
  <si>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</si>
  <si>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</si>
  <si>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</si>
  <si>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</si>
  <si>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</si>
  <si>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</si>
  <si>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</si>
  <si>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</si>
  <si>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</si>
  <si>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</si>
  <si>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</si>
  <si>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</si>
  <si>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</si>
  <si>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</si>
  <si>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</si>
  <si>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</si>
  <si>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</si>
  <si>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</si>
  <si>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</si>
  <si>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</si>
  <si>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</si>
  <si>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</si>
  <si>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</si>
  <si>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</si>
  <si>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</si>
  <si>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</si>
  <si>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</si>
  <si>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</si>
  <si>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</si>
  <si>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</si>
  <si>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</si>
  <si>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</si>
  <si>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</si>
  <si>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</si>
  <si>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</si>
  <si>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</si>
  <si>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</si>
  <si>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</si>
  <si>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</si>
  <si>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</si>
  <si>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</si>
  <si>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</si>
  <si>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</si>
  <si>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</si>
  <si>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</si>
  <si>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</si>
  <si>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</si>
  <si>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</si>
  <si>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</si>
  <si>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</si>
  <si>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</si>
  <si>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</si>
  <si>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</si>
  <si>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</si>
  <si>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</si>
  <si>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</si>
  <si>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</si>
  <si>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</si>
  <si>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</si>
  <si>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</si>
  <si>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</si>
  <si>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</si>
  <si>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</si>
  <si>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</si>
  <si>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</si>
  <si>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</si>
  <si>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</si>
  <si>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</si>
  <si>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</si>
  <si>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</si>
  <si>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</si>
  <si>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</si>
  <si>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</si>
  <si>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</si>
  <si>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</si>
  <si>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</si>
  <si>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</si>
  <si>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</si>
  <si>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</si>
  <si>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</si>
  <si>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</si>
  <si>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</si>
  <si>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</si>
  <si>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</si>
  <si>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</si>
  <si>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</si>
  <si>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</si>
  <si>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</si>
  <si>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</si>
  <si>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</si>
  <si>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</si>
  <si>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</si>
  <si>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</si>
  <si>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</si>
  <si>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</si>
  <si>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</si>
  <si>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</si>
  <si>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</si>
  <si>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</si>
  <si>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</si>
  <si>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</si>
  <si>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</si>
  <si>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</si>
  <si>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</si>
  <si>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</si>
  <si>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</si>
  <si>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</si>
  <si>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</si>
  <si>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</si>
  <si>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</si>
  <si>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</si>
  <si>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</si>
  <si>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</si>
  <si>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</si>
  <si>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</si>
  <si>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</si>
  <si>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</si>
  <si>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</si>
  <si>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</si>
  <si>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</si>
  <si>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</si>
  <si>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</si>
  <si>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</si>
  <si>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</si>
  <si>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</si>
  <si>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</si>
  <si>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</si>
  <si>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</si>
  <si>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</si>
  <si>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</si>
  <si>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</si>
  <si>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</si>
  <si>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</si>
  <si>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</si>
  <si>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</si>
  <si>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</si>
  <si>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</si>
  <si>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</si>
  <si>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</si>
  <si>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</si>
  <si>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</si>
  <si>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</si>
  <si>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</si>
  <si>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</si>
  <si>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</si>
  <si>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</si>
  <si>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</si>
  <si>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</si>
  <si>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</si>
  <si>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</si>
  <si>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</si>
  <si>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</si>
  <si>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</si>
  <si>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</si>
  <si>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</si>
  <si>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</si>
  <si>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</si>
  <si>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</si>
  <si>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</si>
  <si>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</si>
  <si>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</si>
  <si>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</si>
  <si>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</si>
  <si>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</si>
  <si>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</si>
  <si>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</si>
  <si>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</si>
  <si>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</si>
  <si>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</si>
  <si>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</si>
  <si>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</si>
  <si>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</si>
  <si>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</si>
  <si>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</si>
  <si>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</si>
  <si>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</si>
  <si>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</si>
  <si>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</si>
  <si>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</si>
  <si>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</si>
  <si>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</si>
  <si>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</si>
  <si>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</si>
  <si>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</si>
  <si>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</si>
  <si>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</si>
  <si>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</si>
  <si>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</si>
  <si>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</si>
  <si>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</si>
  <si>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</si>
  <si>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</si>
  <si>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</si>
  <si>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</si>
  <si>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</si>
  <si>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</si>
  <si>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</si>
  <si>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</si>
  <si>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</si>
  <si>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</si>
  <si>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</si>
  <si>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</si>
  <si>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</si>
  <si>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</si>
  <si>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</si>
  <si>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</si>
  <si>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</si>
  <si>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</si>
  <si>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</si>
  <si>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</si>
  <si>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</si>
  <si>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</si>
  <si>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</si>
  <si>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</si>
  <si>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</si>
  <si>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</si>
  <si>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</si>
  <si>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</si>
  <si>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</si>
  <si>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</si>
  <si>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</si>
  <si>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</si>
  <si>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</si>
  <si>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</si>
  <si>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</si>
  <si>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</si>
  <si>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</si>
  <si>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</si>
  <si>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</si>
  <si>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</si>
  <si>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</si>
  <si>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</si>
  <si>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</si>
  <si>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</si>
  <si>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</si>
  <si>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</si>
  <si>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</si>
  <si>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</si>
  <si>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</si>
  <si>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</si>
  <si>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</si>
  <si>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</si>
  <si>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</si>
  <si>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</si>
  <si>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</si>
  <si>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</si>
  <si>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</si>
  <si>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</si>
  <si>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</si>
  <si>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</si>
  <si>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</si>
  <si>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</si>
  <si>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</si>
  <si>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</si>
  <si>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</si>
  <si>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</si>
  <si>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</si>
  <si>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</si>
  <si>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</si>
  <si>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</si>
  <si>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</si>
  <si>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</si>
  <si>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</si>
  <si>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</si>
  <si>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</si>
  <si>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</si>
  <si>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</si>
  <si>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</si>
  <si>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</si>
  <si>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</si>
  <si>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</si>
  <si>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</si>
  <si>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</si>
  <si>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</si>
  <si>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</si>
  <si>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</si>
  <si>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</si>
  <si>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</si>
  <si>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</si>
  <si>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</si>
  <si>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</si>
  <si>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</si>
  <si>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</si>
  <si>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</si>
  <si>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</si>
  <si>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</si>
  <si>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</si>
  <si>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</si>
  <si>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</si>
  <si>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</si>
  <si>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</si>
  <si>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</si>
  <si>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</si>
  <si>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</si>
  <si>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</si>
  <si>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</si>
  <si>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</si>
  <si>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</si>
  <si>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</si>
  <si>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</si>
  <si>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</si>
  <si>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</si>
  <si>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</si>
  <si>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</si>
  <si>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</si>
  <si>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</si>
  <si>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</si>
  <si>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</si>
  <si>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</si>
  <si>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</si>
  <si>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</si>
  <si>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</si>
  <si>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</si>
  <si>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</si>
  <si>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</si>
  <si>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</si>
  <si>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</si>
  <si>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</si>
  <si>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</si>
  <si>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</si>
  <si>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</si>
  <si>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</si>
  <si>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</si>
  <si>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</si>
  <si>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</si>
  <si>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</si>
  <si>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</si>
  <si>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</si>
  <si>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</si>
  <si>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</si>
  <si>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</si>
  <si>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</si>
  <si>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</si>
  <si>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</si>
  <si>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</si>
  <si>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</si>
  <si>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</si>
  <si>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</si>
  <si>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</si>
  <si>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</si>
  <si>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</si>
  <si>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</si>
  <si>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</si>
  <si>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</si>
  <si>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</si>
  <si>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</si>
  <si>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</si>
  <si>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</si>
  <si>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</si>
  <si>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</si>
  <si>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</si>
  <si>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</si>
  <si>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</si>
  <si>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</si>
  <si>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</si>
  <si>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</si>
  <si>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</si>
  <si>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</si>
  <si>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</si>
  <si>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</si>
  <si>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</si>
  <si>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</si>
  <si>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</si>
  <si>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</si>
  <si>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</si>
  <si>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</si>
  <si>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</si>
  <si>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</si>
  <si>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</si>
  <si>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</si>
  <si>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</si>
  <si>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</si>
  <si>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</si>
  <si>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</si>
  <si>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</si>
  <si>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</si>
  <si>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</si>
  <si>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</si>
  <si>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</si>
  <si>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</si>
  <si>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</si>
  <si>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</si>
  <si>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</si>
  <si>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</si>
  <si>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</si>
  <si>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</si>
  <si>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</si>
  <si>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</si>
  <si>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</si>
  <si>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</si>
  <si>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</si>
  <si>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</si>
  <si>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</si>
  <si>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</si>
  <si>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</si>
  <si>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</si>
  <si>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</si>
  <si>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</si>
  <si>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</si>
  <si>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</si>
  <si>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</si>
  <si>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</si>
  <si>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</si>
  <si>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</si>
  <si>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</si>
  <si>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</si>
  <si>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</si>
  <si>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</si>
  <si>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</si>
  <si>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</si>
  <si>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</si>
  <si>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</si>
  <si>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</si>
  <si>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</si>
  <si>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</si>
  <si>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</si>
  <si>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</si>
  <si>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</si>
  <si>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</si>
  <si>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</si>
  <si>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</si>
  <si>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</si>
  <si>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</si>
  <si>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</si>
  <si>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</si>
  <si>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</si>
  <si>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</si>
  <si>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</si>
  <si>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</si>
  <si>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</si>
  <si>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</si>
  <si>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</si>
  <si>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</si>
  <si>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</si>
  <si>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</si>
  <si>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</si>
  <si>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</si>
  <si>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</si>
  <si>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</si>
  <si>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</si>
  <si>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</si>
  <si>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</si>
  <si>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</si>
  <si>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</si>
  <si>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</si>
  <si>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</si>
  <si>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</si>
  <si>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</si>
  <si>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</si>
  <si>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</si>
  <si>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</si>
  <si>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</si>
  <si>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</si>
  <si>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</si>
  <si>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</si>
  <si>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</si>
  <si>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</si>
  <si>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</si>
  <si>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</si>
  <si>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</si>
  <si>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</si>
  <si>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</si>
  <si>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</si>
  <si>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</si>
  <si>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</si>
  <si>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</si>
  <si>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</si>
  <si>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</si>
  <si>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</si>
  <si>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</si>
  <si>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</si>
  <si>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</si>
  <si>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</si>
  <si>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</si>
  <si>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</si>
  <si>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</si>
  <si>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</si>
  <si>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</si>
  <si>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</si>
  <si>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</si>
  <si>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</si>
  <si>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</si>
  <si>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</si>
  <si>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</si>
  <si>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</si>
  <si>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</si>
  <si>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</si>
  <si>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</si>
  <si>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</si>
  <si>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</si>
  <si>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</si>
  <si>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</si>
  <si>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</si>
  <si>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</si>
  <si>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</si>
  <si>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</si>
  <si>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</si>
  <si>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</si>
  <si>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</si>
  <si>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</si>
  <si>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</si>
  <si>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</si>
  <si>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</si>
  <si>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</si>
  <si>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</si>
  <si>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</si>
  <si>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</si>
  <si>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</si>
  <si>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</si>
  <si>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</si>
  <si>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</si>
  <si>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</si>
  <si>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</si>
  <si>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</si>
  <si>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</si>
  <si>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</si>
  <si>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</si>
  <si>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</si>
  <si>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</si>
  <si>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</si>
  <si>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</si>
  <si>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</si>
  <si>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</si>
  <si>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</si>
  <si>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</si>
  <si>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</si>
  <si>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</si>
  <si>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</si>
  <si>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</si>
  <si>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</si>
  <si>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</si>
  <si>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</si>
  <si>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</si>
  <si>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</si>
  <si>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</si>
  <si>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</si>
  <si>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</si>
  <si>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</si>
  <si>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</si>
  <si>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</si>
  <si>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</si>
  <si>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</si>
  <si>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</si>
  <si>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</si>
  <si>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</si>
  <si>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</si>
  <si>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</si>
  <si>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</si>
  <si>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</si>
  <si>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</si>
  <si>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</si>
  <si>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</si>
  <si>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</si>
  <si>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</si>
  <si>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</si>
  <si>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</si>
  <si>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</si>
  <si>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</si>
  <si>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</si>
  <si>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</si>
  <si>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</si>
  <si>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</si>
  <si>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</si>
  <si>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</si>
  <si>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</si>
  <si>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</si>
  <si>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</si>
  <si>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</si>
  <si>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</si>
  <si>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</si>
  <si>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</si>
  <si>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</si>
  <si>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</si>
  <si>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</si>
  <si>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</si>
  <si>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</si>
  <si>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</si>
  <si>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</si>
  <si>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</si>
  <si>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</si>
  <si>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</si>
  <si>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</si>
  <si>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</si>
  <si>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</si>
  <si>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</si>
  <si>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</si>
  <si>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</si>
  <si>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</si>
  <si>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</si>
  <si>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</si>
  <si>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</si>
  <si>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</si>
  <si>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</si>
  <si>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</si>
  <si>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</si>
  <si>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</si>
  <si>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</si>
  <si>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</si>
  <si>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</si>
  <si>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</si>
  <si>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</si>
  <si>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</si>
  <si>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</si>
  <si>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</si>
  <si>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</si>
  <si>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</si>
  <si>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</si>
  <si>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</si>
  <si>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</si>
  <si>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</si>
  <si>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</si>
  <si>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</si>
  <si>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</si>
  <si>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</si>
  <si>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</si>
  <si>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</si>
  <si>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</si>
  <si>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</si>
  <si>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</si>
  <si>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</si>
  <si>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</si>
  <si>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</si>
  <si>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</si>
  <si>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</si>
  <si>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</si>
  <si>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</si>
  <si>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</si>
  <si>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</si>
  <si>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</si>
  <si>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</si>
  <si>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</si>
  <si>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</si>
  <si>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</si>
  <si>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</si>
  <si>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</si>
  <si>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</si>
  <si>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</si>
  <si>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</si>
  <si>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</si>
  <si>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</si>
  <si>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</si>
  <si>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</si>
  <si>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</si>
  <si>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</si>
  <si>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</si>
  <si>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</si>
  <si>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</si>
  <si>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</si>
  <si>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</si>
  <si>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</si>
  <si>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</si>
  <si>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</si>
  <si>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</si>
  <si>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</si>
  <si>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</si>
  <si>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</si>
  <si>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</si>
  <si>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</si>
  <si>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</si>
  <si>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</si>
  <si>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</si>
  <si>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</si>
  <si>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</si>
  <si>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</si>
  <si>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</si>
  <si>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</si>
  <si>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</si>
  <si>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</si>
  <si>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</si>
  <si>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</si>
  <si>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</si>
  <si>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</si>
  <si>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</si>
  <si>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</si>
  <si>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</si>
  <si>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</si>
  <si>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</si>
  <si>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</si>
  <si>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</si>
  <si>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</si>
  <si>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</si>
  <si>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</si>
  <si>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</si>
  <si>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</si>
  <si>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</si>
  <si>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</si>
  <si>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</si>
  <si>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</si>
  <si>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</si>
  <si>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</si>
  <si>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</si>
  <si>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</si>
  <si>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</si>
  <si>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</si>
  <si>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</si>
  <si>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</si>
  <si>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</si>
  <si>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</si>
  <si>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</si>
  <si>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</si>
  <si>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</si>
  <si>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</si>
  <si>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</si>
  <si>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</si>
  <si>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</si>
  <si>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</si>
  <si>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</si>
  <si>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</si>
  <si>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</si>
  <si>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</si>
  <si>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</si>
  <si>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</si>
  <si>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</si>
  <si>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</si>
  <si>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</si>
  <si>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</si>
  <si>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</si>
  <si>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</si>
  <si>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</si>
  <si>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</si>
  <si>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</si>
  <si>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</si>
  <si>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</si>
  <si>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</si>
  <si>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</si>
  <si>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</si>
  <si>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</si>
  <si>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</si>
  <si>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</si>
  <si>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</si>
  <si>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</si>
  <si>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</si>
  <si>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</si>
  <si>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</si>
  <si>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</si>
  <si>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</si>
  <si>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</si>
  <si>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</si>
  <si>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</si>
  <si>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</si>
  <si>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</si>
  <si>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</si>
  <si>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</si>
  <si>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</si>
  <si>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</si>
  <si>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</si>
  <si>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</si>
  <si>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</si>
  <si>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</si>
  <si>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</si>
  <si>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</si>
  <si>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</si>
  <si>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</si>
  <si>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</si>
  <si>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</si>
  <si>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</si>
  <si>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</si>
  <si>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</si>
  <si>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</si>
  <si>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</si>
  <si>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</si>
  <si>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</si>
  <si>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</si>
  <si>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</si>
  <si>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</si>
  <si>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</si>
  <si>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</si>
  <si>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</si>
  <si>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</si>
  <si>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</si>
  <si>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</si>
  <si>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</si>
  <si>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</si>
  <si>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</si>
  <si>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</si>
  <si>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</si>
  <si>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</si>
  <si>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</si>
  <si>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</si>
  <si>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</si>
  <si>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</si>
  <si>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</si>
  <si>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</si>
  <si>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</si>
  <si>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</si>
  <si>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</si>
  <si>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</si>
  <si>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</si>
  <si>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</si>
  <si>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</si>
  <si>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</si>
  <si>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</si>
  <si>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</si>
  <si>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</si>
  <si>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</si>
  <si>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</si>
  <si>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</si>
  <si>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</si>
  <si>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</si>
  <si>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</si>
  <si>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</si>
  <si>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</si>
  <si>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</si>
  <si>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</si>
  <si>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</si>
  <si>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</si>
  <si>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</si>
  <si>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</si>
  <si>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</si>
  <si>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</si>
  <si>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</si>
  <si>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</si>
  <si>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</si>
  <si>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</si>
  <si>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</si>
  <si>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</si>
  <si>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</si>
  <si>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</si>
  <si>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</si>
  <si>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</si>
  <si>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</si>
  <si>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</si>
  <si>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</si>
  <si>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</si>
  <si>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</si>
  <si>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</si>
  <si>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</si>
  <si>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</si>
  <si>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</si>
  <si>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</si>
  <si>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</si>
  <si>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</si>
  <si>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</si>
  <si>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</si>
  <si>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</si>
  <si>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</si>
  <si>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</si>
  <si>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</si>
  <si>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</si>
  <si>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</si>
  <si>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</si>
  <si>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</si>
  <si>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</si>
  <si>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</si>
  <si>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</si>
  <si>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</si>
  <si>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</si>
  <si>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</si>
  <si>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</si>
  <si>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</si>
  <si>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</si>
  <si>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</si>
  <si>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</si>
  <si>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</si>
  <si>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</si>
  <si>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</si>
  <si>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</si>
  <si>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</si>
  <si>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</si>
  <si>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</si>
  <si>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</si>
  <si>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</si>
  <si>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</si>
  <si>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</si>
  <si>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</si>
  <si>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</si>
  <si>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</si>
  <si>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</si>
  <si>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</si>
  <si>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</si>
  <si>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</si>
  <si>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</si>
  <si>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</si>
  <si>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</si>
  <si>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</si>
  <si>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</si>
  <si>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</si>
  <si>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</si>
  <si>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</si>
  <si>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</si>
  <si>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</si>
  <si>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</si>
  <si>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</si>
  <si>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</si>
  <si>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</si>
  <si>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</si>
  <si>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</si>
  <si>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</si>
  <si>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</si>
  <si>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</si>
  <si>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</si>
  <si>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</si>
  <si>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</si>
  <si>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</si>
  <si>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</si>
  <si>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</si>
  <si>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</si>
  <si>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</si>
  <si>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</si>
  <si>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</si>
  <si>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</si>
  <si>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</si>
  <si>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</si>
  <si>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</si>
  <si>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</si>
  <si>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</si>
  <si>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</si>
  <si>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</si>
  <si>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</si>
  <si>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</si>
  <si>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</si>
  <si>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</si>
  <si>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</si>
  <si>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</si>
  <si>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</si>
  <si>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</si>
  <si>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</si>
  <si>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</si>
  <si>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</si>
  <si>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</si>
  <si>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</si>
  <si>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</si>
  <si>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</si>
  <si>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</si>
  <si>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</si>
  <si>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</si>
  <si>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</si>
  <si>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</si>
  <si>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</si>
  <si>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</si>
  <si>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</si>
  <si>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</si>
  <si>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</si>
  <si>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</si>
  <si>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</si>
  <si>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</si>
  <si>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</si>
  <si>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</si>
  <si>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</si>
  <si>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</si>
  <si>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</si>
  <si>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</si>
  <si>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</si>
  <si>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</si>
  <si>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</si>
  <si>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</si>
  <si>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</si>
  <si>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</si>
  <si>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</si>
  <si>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</si>
  <si>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</si>
  <si>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</si>
  <si>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</si>
  <si>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</si>
  <si>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</si>
  <si>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</si>
  <si>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</si>
  <si>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</si>
  <si>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</si>
  <si>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</si>
  <si>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</si>
  <si>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</si>
  <si>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</si>
  <si>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</si>
  <si>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</si>
  <si>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</si>
  <si>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</si>
  <si>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</si>
  <si>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</si>
  <si>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</si>
  <si>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</si>
  <si>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</si>
  <si>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</si>
  <si>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</si>
  <si>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</si>
  <si>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</si>
  <si>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</si>
  <si>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</si>
  <si>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</si>
  <si>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</si>
  <si>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</si>
  <si>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</si>
  <si>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</si>
  <si>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</si>
  <si>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</si>
  <si>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</si>
  <si>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</si>
  <si>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</si>
  <si>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</si>
  <si>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</si>
  <si>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</si>
  <si>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</si>
  <si>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</si>
  <si>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</si>
  <si>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</si>
  <si>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</si>
  <si>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</si>
  <si>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</si>
  <si>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</si>
  <si>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</si>
  <si>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</si>
  <si>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</si>
  <si>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</si>
  <si>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</si>
  <si>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</si>
  <si>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</si>
  <si>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</si>
  <si>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</si>
  <si>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</si>
  <si>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</si>
  <si>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</si>
  <si>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</si>
  <si>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</si>
  <si>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</si>
  <si>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</si>
  <si>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</si>
  <si>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</si>
  <si>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</si>
  <si>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</si>
  <si>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</si>
  <si>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</si>
  <si>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</si>
  <si>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</si>
  <si>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</si>
  <si>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</si>
  <si>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</si>
  <si>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</si>
  <si>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</si>
  <si>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</si>
  <si>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</si>
  <si>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</si>
  <si>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</si>
  <si>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</si>
  <si>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</si>
  <si>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</si>
  <si>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</si>
  <si>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</si>
  <si>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</si>
  <si>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</si>
  <si>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</si>
  <si>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</si>
  <si>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</si>
  <si>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</si>
  <si>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</si>
  <si>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</si>
  <si>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</si>
  <si>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</si>
  <si>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</si>
  <si>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</si>
  <si>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</si>
  <si>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</si>
  <si>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</si>
  <si>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</si>
  <si>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</si>
  <si>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</si>
  <si>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</si>
  <si>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</si>
  <si>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</si>
  <si>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</si>
  <si>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</si>
  <si>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</si>
  <si>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</si>
  <si>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</si>
  <si>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</si>
  <si>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</si>
  <si>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</si>
  <si>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</si>
  <si>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</si>
  <si>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</si>
  <si>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</si>
  <si>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</si>
  <si>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</si>
  <si>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</si>
  <si>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</si>
  <si>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</si>
  <si>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</si>
  <si>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</si>
  <si>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</si>
  <si>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</si>
  <si>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</si>
  <si>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</si>
  <si>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</si>
  <si>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</si>
  <si>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</si>
  <si>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</si>
  <si>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</si>
  <si>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</si>
  <si>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</si>
  <si>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</si>
  <si>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</si>
  <si>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</si>
  <si>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</si>
  <si>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</si>
  <si>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</si>
  <si>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</si>
  <si>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</si>
  <si>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</si>
  <si>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</si>
  <si>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</si>
  <si>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</si>
  <si>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</si>
  <si>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</si>
  <si>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</si>
  <si>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</si>
  <si>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</si>
  <si>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</si>
  <si>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</si>
  <si>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</si>
  <si>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</si>
  <si>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</si>
  <si>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</si>
  <si>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</si>
  <si>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</si>
  <si>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</si>
  <si>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</si>
  <si>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</si>
  <si>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</si>
  <si>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</si>
  <si>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</si>
  <si>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</si>
  <si>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</si>
  <si>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</si>
  <si>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</si>
  <si>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</si>
  <si>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</si>
  <si>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</si>
  <si>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</si>
  <si>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</si>
  <si>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</si>
  <si>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</si>
  <si>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</si>
  <si>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</si>
  <si>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</si>
  <si>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</si>
  <si>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</si>
  <si>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</si>
  <si>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</si>
  <si>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</si>
  <si>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</si>
  <si>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</si>
  <si>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</si>
  <si>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</si>
  <si>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</si>
  <si>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</si>
  <si>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</si>
  <si>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</si>
  <si>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</si>
  <si>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</si>
  <si>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</si>
  <si>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</si>
  <si>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</si>
  <si>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</si>
  <si>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</si>
  <si>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</si>
  <si>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</si>
  <si>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</si>
  <si>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</si>
  <si>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</si>
  <si>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</si>
  <si>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</si>
  <si>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</si>
  <si>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</si>
  <si>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</si>
  <si>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</si>
  <si>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</si>
  <si>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</si>
  <si>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</si>
  <si>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</si>
  <si>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</si>
  <si>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</si>
  <si>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</si>
  <si>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</si>
  <si>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</si>
  <si>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</si>
  <si>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</si>
  <si>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</si>
  <si>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</si>
  <si>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</si>
  <si>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</si>
  <si>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</si>
  <si>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</si>
  <si>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</si>
  <si>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</si>
  <si>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</si>
  <si>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</si>
  <si>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</si>
  <si>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</si>
  <si>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</si>
  <si>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</si>
  <si>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</si>
  <si>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</si>
  <si>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</si>
  <si>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</si>
  <si>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</si>
  <si>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</si>
  <si>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</si>
  <si>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</si>
  <si>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</si>
  <si>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</si>
  <si>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</si>
  <si>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</si>
  <si>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</si>
  <si>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</si>
  <si>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</si>
  <si>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</si>
  <si>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</si>
  <si>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</si>
  <si>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</si>
  <si>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</si>
  <si>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</si>
  <si>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</si>
  <si>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</si>
  <si>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</si>
  <si>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</si>
  <si>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</si>
  <si>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</si>
  <si>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</si>
  <si>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</si>
  <si>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</si>
  <si>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</si>
  <si>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</si>
  <si>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</si>
  <si>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</si>
  <si>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</si>
  <si>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</si>
  <si>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</si>
  <si>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</si>
  <si>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</si>
  <si>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</si>
  <si>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</si>
  <si>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</si>
  <si>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</si>
  <si>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</si>
  <si>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</si>
  <si>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</si>
  <si>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</si>
  <si>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</si>
  <si>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</si>
  <si>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</si>
  <si>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</si>
  <si>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</si>
  <si>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</si>
  <si>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</si>
  <si>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</si>
  <si>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</si>
  <si>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</si>
  <si>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</si>
  <si>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</si>
  <si>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</si>
  <si>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</si>
  <si>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</si>
  <si>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</si>
  <si>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</si>
  <si>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</si>
  <si>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</si>
  <si>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</si>
  <si>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</si>
  <si>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</si>
  <si>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</si>
  <si>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</si>
  <si>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</si>
  <si>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</si>
  <si>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</si>
  <si>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</si>
  <si>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</si>
  <si>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</si>
  <si>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</si>
  <si>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</si>
  <si>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</si>
  <si>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</si>
  <si>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</si>
  <si>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</si>
  <si>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</si>
  <si>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</si>
  <si>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</si>
  <si>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</si>
  <si>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</si>
  <si>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</si>
  <si>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</si>
  <si>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</si>
  <si>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</si>
  <si>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</si>
  <si>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</si>
  <si>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</si>
  <si>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</si>
  <si>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</si>
  <si>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</si>
  <si>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</si>
  <si>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</si>
  <si>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</si>
  <si>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</si>
  <si>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</si>
  <si>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</si>
  <si>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</si>
  <si>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</si>
  <si>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</si>
  <si>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</si>
  <si>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</si>
  <si>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</si>
  <si>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</si>
  <si>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</si>
  <si>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</si>
  <si>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</si>
  <si>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</si>
  <si>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</si>
  <si>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</si>
  <si>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</si>
  <si>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</si>
  <si>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</si>
  <si>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</si>
  <si>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</si>
  <si>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</si>
  <si>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</si>
  <si>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</si>
  <si>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</si>
  <si>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</si>
  <si>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</si>
  <si>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</si>
  <si>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</si>
  <si>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</si>
  <si>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</si>
  <si>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</si>
  <si>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</si>
  <si>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</si>
  <si>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</si>
  <si>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</si>
  <si>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</si>
  <si>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</si>
  <si>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</si>
  <si>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</si>
  <si>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</si>
  <si>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</si>
  <si>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</si>
  <si>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</si>
  <si>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</si>
  <si>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</si>
  <si>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</si>
  <si>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</si>
  <si>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</si>
  <si>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</si>
  <si>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</si>
  <si>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</si>
  <si>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</si>
  <si>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</si>
  <si>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</si>
  <si>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</si>
  <si>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</si>
  <si>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</si>
  <si>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</si>
  <si>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</si>
  <si>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</si>
  <si>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</si>
  <si>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</si>
  <si>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</si>
  <si>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</si>
  <si>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</si>
  <si>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</si>
  <si>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</si>
  <si>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</si>
  <si>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</si>
  <si>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</si>
  <si>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</si>
  <si>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</si>
  <si>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</si>
  <si>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</si>
  <si>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</si>
  <si>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</si>
  <si>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</si>
  <si>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</si>
  <si>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</si>
  <si>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</si>
  <si>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</si>
  <si>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</si>
  <si>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</si>
  <si>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</si>
  <si>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</si>
  <si>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</si>
  <si>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</si>
  <si>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</si>
  <si>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</si>
  <si>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</si>
  <si>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</si>
  <si>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</si>
  <si>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</si>
  <si>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</si>
  <si>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</si>
  <si>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</si>
  <si>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</si>
  <si>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</si>
  <si>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</si>
  <si>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</si>
  <si>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</si>
  <si>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</si>
  <si>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</si>
  <si>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</si>
  <si>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</si>
  <si>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</si>
  <si>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</si>
  <si>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</si>
  <si>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</si>
  <si>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</si>
  <si>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</si>
  <si>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</si>
  <si>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</si>
  <si>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</si>
  <si>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</si>
  <si>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</si>
  <si>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</si>
  <si>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</si>
  <si>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</si>
  <si>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</si>
  <si>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</si>
  <si>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</si>
  <si>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</si>
  <si>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</si>
  <si>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</si>
  <si>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</si>
  <si>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</si>
  <si>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</si>
  <si>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</si>
  <si>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</si>
  <si>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</si>
  <si>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</si>
  <si>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</si>
  <si>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</si>
  <si>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</si>
  <si>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</si>
  <si>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</si>
  <si>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</si>
  <si>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</si>
  <si>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</si>
  <si>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</si>
  <si>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</si>
  <si>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</si>
  <si>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</si>
  <si>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</si>
  <si>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</si>
  <si>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</si>
  <si>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</si>
  <si>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</si>
  <si>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</si>
  <si>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</si>
  <si>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</si>
  <si>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</si>
  <si>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</si>
  <si>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</si>
  <si>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</si>
  <si>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</si>
  <si>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</si>
  <si>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</si>
  <si>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</si>
  <si>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</si>
  <si>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</si>
  <si>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</si>
  <si>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</si>
  <si>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</si>
  <si>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</si>
  <si>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</si>
  <si>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</si>
  <si>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</si>
  <si>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</si>
  <si>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</si>
  <si>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</si>
  <si>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</si>
  <si>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</si>
  <si>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</si>
  <si>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</si>
  <si>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</si>
  <si>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</si>
  <si>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</si>
  <si>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</si>
  <si>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</si>
  <si>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</si>
  <si>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</si>
  <si>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</si>
  <si>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</si>
  <si>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</si>
  <si>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</si>
  <si>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</si>
  <si>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</si>
  <si>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</si>
  <si>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</si>
  <si>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</si>
  <si>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</si>
  <si>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</si>
  <si>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</si>
  <si>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</si>
  <si>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</si>
  <si>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</si>
  <si>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</si>
  <si>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</si>
  <si>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</si>
  <si>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</si>
  <si>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</si>
  <si>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</si>
  <si>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</si>
  <si>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</si>
  <si>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</si>
  <si>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</si>
  <si>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</si>
  <si>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</si>
  <si>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</si>
  <si>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</si>
  <si>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</si>
  <si>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</si>
  <si>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</si>
  <si>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</si>
  <si>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</si>
  <si>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</si>
  <si>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</si>
  <si>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</si>
  <si>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</si>
  <si>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</si>
  <si>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</si>
  <si>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</si>
  <si>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</si>
  <si>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</si>
  <si>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</si>
  <si>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</si>
  <si>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</si>
  <si>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</si>
  <si>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</si>
  <si>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</si>
  <si>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</si>
  <si>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</si>
  <si>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</si>
  <si>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</si>
  <si>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</si>
  <si>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</si>
  <si>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</si>
  <si>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</si>
  <si>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</si>
  <si>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</si>
  <si>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</si>
  <si>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</si>
  <si>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</si>
  <si>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</si>
  <si>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</si>
  <si>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</si>
  <si>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</si>
  <si>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</si>
  <si>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</si>
  <si>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</si>
  <si>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</si>
  <si>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</si>
  <si>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</si>
  <si>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</si>
  <si>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</si>
  <si>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</si>
  <si>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</si>
  <si>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</si>
  <si>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</si>
  <si>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</si>
  <si>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</si>
  <si>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</si>
  <si>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</si>
  <si>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</si>
  <si>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</si>
  <si>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</si>
  <si>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</si>
  <si>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</si>
  <si>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</si>
  <si>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</si>
  <si>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</si>
  <si>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</si>
  <si>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</si>
  <si>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</si>
  <si>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</si>
  <si>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</si>
  <si>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</si>
  <si>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</si>
  <si>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</si>
  <si>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</si>
  <si>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</si>
  <si>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</si>
  <si>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</si>
  <si>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</si>
  <si>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</si>
  <si>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</si>
  <si>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</si>
  <si>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</si>
  <si>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</si>
  <si>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</si>
  <si>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</si>
  <si>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</si>
  <si>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</si>
  <si>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</si>
  <si>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</si>
  <si>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</si>
  <si>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</si>
  <si>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</si>
  <si>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</si>
  <si>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</si>
  <si>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</si>
  <si>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</si>
  <si>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</si>
  <si>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</si>
  <si>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</si>
  <si>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</si>
  <si>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</si>
  <si>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</si>
  <si>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</si>
  <si>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</si>
  <si>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</si>
  <si>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</si>
  <si>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</si>
  <si>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</si>
  <si>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</si>
  <si>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</si>
  <si>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</si>
  <si>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</si>
  <si>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</si>
  <si>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</si>
  <si>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</si>
  <si>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</si>
  <si>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</si>
  <si>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</si>
  <si>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</si>
  <si>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</si>
  <si>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</si>
  <si>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</si>
  <si>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</si>
  <si>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</si>
  <si>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</si>
  <si>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</si>
  <si>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</si>
  <si>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</si>
  <si>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</si>
  <si>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</si>
  <si>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</si>
  <si>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</si>
  <si>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</si>
  <si>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</si>
  <si>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</si>
  <si>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</si>
  <si>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</si>
  <si>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</si>
  <si>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</si>
  <si>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</si>
  <si>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</si>
  <si>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</si>
  <si>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</si>
  <si>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</si>
  <si>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</si>
  <si>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</si>
  <si>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</si>
  <si>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</si>
  <si>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</si>
  <si>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</si>
  <si>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</si>
  <si>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</si>
  <si>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</si>
  <si>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</si>
  <si>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</si>
  <si>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</si>
  <si>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</si>
  <si>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</si>
  <si>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</si>
  <si>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</si>
  <si>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</si>
  <si>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</si>
  <si>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</si>
  <si>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</si>
  <si>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</si>
  <si>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</si>
  <si>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</si>
  <si>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</si>
  <si>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</si>
  <si>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</si>
  <si>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</si>
  <si>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</si>
  <si>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</si>
  <si>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</si>
  <si>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</si>
  <si>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</si>
  <si>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</si>
  <si>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</si>
  <si>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</si>
  <si>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</si>
  <si>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</si>
  <si>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</si>
  <si>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</si>
  <si>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</si>
  <si>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</si>
  <si>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</si>
  <si>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</si>
  <si>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</si>
  <si>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</si>
  <si>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</si>
  <si>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</si>
  <si>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</si>
  <si>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</si>
  <si>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</si>
  <si>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</si>
  <si>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</si>
  <si>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</si>
  <si>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</si>
  <si>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</si>
  <si>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</si>
  <si>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</si>
  <si>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</si>
  <si>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</si>
  <si>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</si>
  <si>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</si>
  <si>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</si>
  <si>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</si>
  <si>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</si>
  <si>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</si>
  <si>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</si>
  <si>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</si>
  <si>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</si>
  <si>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</si>
  <si>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</si>
  <si>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</si>
  <si>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</si>
  <si>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</si>
  <si>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</si>
  <si>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</si>
  <si>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</si>
  <si>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</si>
  <si>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</si>
  <si>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</si>
  <si>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</si>
  <si>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</si>
  <si>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</si>
  <si>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</si>
  <si>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</si>
  <si>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</si>
  <si>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</si>
  <si>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</si>
  <si>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</si>
  <si>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</si>
  <si>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</si>
  <si>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</si>
  <si>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</si>
  <si>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</si>
  <si>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</si>
  <si>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</si>
  <si>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</si>
  <si>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</si>
  <si>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</si>
  <si>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</si>
  <si>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</si>
  <si>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</si>
  <si>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</si>
  <si>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</si>
  <si>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</si>
  <si>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</si>
  <si>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</si>
  <si>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</si>
  <si>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</si>
  <si>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</si>
  <si>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</si>
  <si>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</si>
  <si>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</si>
  <si>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</si>
  <si>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</si>
  <si>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</si>
  <si>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</si>
  <si>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</si>
  <si>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</si>
  <si>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</si>
  <si>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</si>
  <si>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</si>
  <si>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</si>
  <si>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</si>
  <si>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</si>
  <si>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</si>
  <si>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</si>
  <si>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</si>
  <si>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</si>
  <si>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</si>
  <si>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</si>
  <si>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</si>
  <si>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</si>
  <si>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</si>
  <si>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</si>
  <si>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</si>
  <si>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</si>
  <si>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</si>
  <si>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</si>
  <si>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</si>
  <si>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</si>
  <si>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</si>
  <si>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</si>
  <si>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</si>
  <si>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</si>
  <si>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</si>
  <si>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</si>
  <si>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</si>
  <si>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</si>
  <si>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</si>
  <si>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</si>
  <si>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</si>
  <si>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</si>
  <si>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</si>
  <si>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</si>
  <si>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</si>
  <si>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</si>
  <si>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</si>
  <si>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</si>
  <si>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</si>
  <si>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</si>
  <si>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</si>
  <si>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</si>
  <si>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</si>
  <si>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</si>
  <si>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</si>
  <si>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</si>
  <si>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</si>
  <si>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</si>
  <si>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</si>
  <si>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</si>
  <si>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</si>
  <si>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</si>
  <si>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</si>
  <si>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</si>
  <si>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</si>
  <si>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</si>
  <si>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</si>
  <si>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</si>
  <si>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</si>
  <si>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</si>
  <si>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</si>
  <si>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</si>
  <si>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</si>
  <si>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</si>
  <si>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</si>
  <si>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</si>
  <si>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</si>
  <si>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</si>
  <si>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</si>
  <si>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</si>
  <si>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</si>
  <si>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</si>
  <si>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</si>
  <si>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</si>
  <si>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</si>
  <si>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</si>
  <si>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</si>
  <si>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</si>
  <si>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</si>
  <si>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</si>
  <si>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</si>
  <si>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</si>
  <si>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</si>
  <si>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</si>
  <si>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</si>
  <si>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</si>
  <si>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</si>
  <si>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</si>
  <si>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</si>
  <si>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</si>
  <si>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</si>
  <si>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</si>
  <si>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</si>
  <si>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</si>
  <si>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</si>
  <si>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</si>
  <si>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</si>
  <si>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</si>
  <si>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</si>
  <si>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</si>
  <si>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</si>
  <si>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</si>
  <si>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</si>
  <si>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</si>
  <si>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</si>
  <si>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</si>
  <si>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</si>
  <si>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</si>
  <si>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</si>
  <si>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</si>
  <si>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</si>
  <si>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</si>
  <si>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</si>
  <si>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</si>
  <si>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</si>
  <si>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</si>
  <si>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</si>
  <si>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</si>
  <si>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</si>
  <si>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</si>
  <si>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</si>
  <si>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</si>
  <si>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</si>
  <si>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</si>
  <si>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</si>
  <si>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</si>
  <si>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</si>
  <si>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</si>
  <si>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</si>
  <si>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</si>
  <si>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</si>
  <si>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</si>
  <si>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</si>
  <si>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</si>
  <si>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</si>
  <si>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</si>
  <si>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</si>
  <si>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</si>
  <si>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</si>
  <si>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</si>
  <si>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</si>
  <si>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</si>
  <si>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</si>
  <si>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</si>
  <si>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</si>
  <si>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</si>
  <si>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</si>
  <si>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</si>
  <si>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</si>
  <si>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</si>
  <si>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</si>
  <si>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</si>
  <si>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</si>
  <si>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</si>
  <si>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</si>
  <si>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</si>
  <si>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</si>
  <si>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</si>
  <si>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</si>
  <si>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</si>
  <si>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</si>
  <si>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</si>
  <si>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</si>
  <si>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</si>
  <si>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</si>
  <si>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</si>
  <si>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</si>
  <si>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</si>
  <si>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</si>
  <si>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</si>
  <si>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</si>
  <si>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</si>
  <si>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</si>
  <si>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</si>
  <si>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</si>
  <si>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</si>
  <si>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</si>
  <si>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</si>
  <si>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</si>
  <si>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</si>
  <si>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</si>
  <si>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</si>
  <si>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</si>
  <si>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</si>
  <si>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</si>
  <si>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</si>
  <si>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</si>
  <si>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</si>
  <si>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</si>
  <si>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</si>
  <si>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</si>
  <si>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</si>
  <si>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</si>
  <si>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</si>
  <si>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</si>
  <si>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</si>
  <si>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</si>
  <si>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</si>
  <si>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</si>
  <si>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</si>
  <si>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</si>
  <si>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</si>
  <si>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</si>
  <si>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</si>
  <si>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</si>
  <si>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</si>
  <si>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</si>
  <si>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</si>
  <si>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</si>
  <si>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</si>
  <si>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</si>
  <si>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</si>
  <si>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</si>
  <si>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</si>
  <si>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</si>
  <si>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</si>
  <si>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</si>
  <si>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</si>
  <si>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</si>
  <si>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</si>
  <si>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</si>
  <si>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</si>
  <si>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</si>
  <si>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</si>
  <si>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</si>
  <si>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</si>
  <si>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</si>
  <si>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</si>
  <si>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</si>
  <si>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</si>
  <si>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</si>
  <si>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</si>
  <si>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</si>
  <si>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</si>
  <si>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</si>
  <si>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</si>
  <si>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</si>
  <si>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</si>
  <si>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</si>
  <si>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</si>
  <si>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</si>
  <si>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</si>
  <si>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</si>
  <si>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</si>
  <si>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</si>
  <si>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</si>
  <si>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</si>
  <si>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</si>
  <si>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</si>
  <si>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</si>
  <si>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</si>
  <si>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</si>
  <si>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</si>
  <si>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</si>
  <si>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</si>
  <si>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</si>
  <si>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</si>
  <si>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</si>
  <si>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</si>
  <si>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</si>
  <si>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</si>
  <si>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</si>
  <si>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</si>
  <si>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</si>
  <si>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</si>
  <si>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</si>
  <si>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</si>
  <si>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</si>
  <si>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</si>
  <si>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</si>
  <si>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</si>
  <si>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</si>
  <si>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</si>
  <si>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</si>
  <si>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</si>
  <si>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</si>
  <si>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</si>
  <si>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</si>
  <si>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</si>
  <si>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</si>
  <si>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</si>
  <si>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</si>
  <si>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</si>
  <si>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</si>
  <si>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</si>
  <si>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</si>
  <si>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</si>
  <si>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</si>
  <si>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</si>
  <si>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</si>
  <si>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</si>
  <si>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</si>
  <si>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</si>
  <si>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</si>
  <si>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</si>
  <si>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</si>
  <si>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</si>
  <si>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</si>
  <si>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</si>
  <si>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</si>
  <si>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</si>
  <si>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</si>
  <si>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</si>
  <si>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</si>
  <si>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</si>
  <si>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</si>
  <si>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</si>
  <si>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</si>
  <si>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</si>
  <si>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</si>
  <si>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</si>
  <si>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</si>
  <si>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</si>
  <si>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</si>
  <si>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</si>
  <si>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</si>
  <si>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</si>
  <si>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</si>
  <si>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</si>
  <si>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</si>
  <si>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</si>
  <si>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</si>
  <si>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</si>
  <si>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</si>
  <si>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</si>
  <si>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</si>
  <si>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</si>
  <si>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</si>
  <si>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</si>
  <si>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</si>
  <si>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</si>
  <si>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</si>
  <si>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</si>
  <si>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</si>
  <si>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</si>
  <si>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</si>
  <si>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</si>
  <si>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</si>
  <si>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</si>
  <si>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</si>
  <si>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</si>
  <si>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</si>
  <si>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</si>
  <si>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</si>
  <si>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</si>
  <si>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</si>
  <si>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</si>
  <si>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</si>
  <si>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</si>
  <si>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</si>
  <si>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</si>
  <si>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</si>
  <si>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</si>
  <si>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</si>
  <si>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</si>
  <si>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</si>
  <si>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</si>
  <si>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</si>
  <si>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</si>
  <si>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</si>
  <si>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</si>
  <si>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</si>
  <si>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</si>
  <si>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</si>
  <si>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</si>
  <si>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</si>
  <si>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</si>
  <si>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</si>
  <si>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</si>
  <si>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</si>
  <si>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</si>
  <si>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</si>
  <si>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</si>
  <si>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</si>
  <si>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</si>
  <si>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</si>
  <si>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</si>
  <si>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</si>
  <si>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</si>
  <si>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</si>
  <si>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</si>
  <si>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</si>
  <si>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</si>
  <si>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</si>
  <si>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</si>
  <si>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</si>
  <si>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</si>
  <si>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</si>
  <si>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</si>
  <si>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</si>
  <si>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</si>
  <si>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</si>
  <si>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</si>
  <si>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</si>
  <si>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</si>
  <si>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</si>
  <si>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</si>
  <si>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</si>
  <si>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</si>
  <si>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</si>
  <si>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</si>
  <si>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</si>
  <si>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</si>
  <si>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</si>
  <si>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</si>
  <si>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</si>
  <si>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</si>
  <si>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</si>
  <si>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</si>
  <si>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</si>
  <si>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</si>
  <si>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</si>
  <si>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</si>
  <si>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</si>
  <si>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</si>
  <si>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</si>
  <si>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</si>
  <si>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</si>
  <si>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</si>
  <si>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</si>
  <si>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</si>
  <si>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</si>
  <si>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</si>
  <si>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</si>
  <si>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</si>
  <si>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</si>
  <si>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</si>
  <si>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</si>
  <si>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</si>
  <si>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</si>
  <si>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</si>
  <si>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</si>
  <si>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</si>
  <si>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</si>
  <si>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</si>
  <si>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</si>
  <si>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</si>
  <si>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</si>
  <si>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</si>
  <si>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</si>
  <si>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</si>
  <si>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</si>
  <si>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</si>
  <si>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</si>
  <si>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</si>
  <si>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</si>
  <si>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</si>
  <si>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</si>
  <si>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</si>
  <si>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</si>
  <si>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</si>
  <si>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</si>
  <si>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</si>
  <si>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</si>
  <si>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</si>
  <si>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</si>
  <si>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</si>
  <si>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</si>
  <si>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</si>
  <si>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</si>
  <si>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</si>
  <si>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</si>
  <si>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</si>
  <si>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</si>
  <si>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</si>
  <si>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</si>
  <si>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</si>
  <si>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</si>
  <si>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</si>
  <si>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</si>
  <si>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</si>
  <si>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</si>
  <si>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</si>
  <si>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</si>
  <si>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</si>
  <si>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</si>
  <si>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</si>
  <si>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</si>
  <si>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</si>
  <si>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</si>
  <si>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</si>
  <si>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</si>
  <si>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</si>
  <si>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</si>
  <si>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</si>
  <si>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</si>
  <si>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</si>
  <si>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</si>
  <si>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</si>
  <si>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</si>
  <si>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</si>
  <si>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</si>
  <si>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</si>
  <si>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</si>
  <si>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</si>
  <si>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</si>
  <si>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</si>
  <si>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</si>
  <si>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</si>
  <si>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</si>
  <si>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</si>
  <si>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</si>
  <si>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</si>
  <si>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</si>
  <si>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</si>
  <si>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</si>
  <si>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</si>
  <si>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</si>
  <si>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</si>
  <si>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</si>
  <si>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</si>
  <si>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</si>
  <si>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</si>
  <si>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</si>
  <si>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</si>
  <si>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</si>
  <si>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</si>
  <si>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</si>
  <si>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</si>
  <si>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</si>
  <si>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</si>
  <si>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</si>
  <si>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</si>
  <si>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</si>
  <si>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</si>
  <si>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</si>
  <si>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</si>
  <si>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</si>
  <si>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</si>
  <si>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</si>
  <si>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</si>
  <si>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</si>
  <si>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</si>
  <si>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</si>
  <si>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</si>
  <si>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</si>
  <si>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</si>
  <si>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</si>
  <si>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</si>
  <si>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</si>
  <si>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</si>
  <si>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</si>
  <si>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</si>
  <si>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</si>
  <si>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</si>
  <si>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</si>
  <si>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</si>
  <si>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</si>
  <si>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</si>
  <si>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</si>
  <si>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</si>
  <si>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</si>
  <si>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</si>
  <si>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</si>
  <si>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</si>
  <si>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</si>
  <si>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</si>
  <si>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</si>
  <si>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</si>
  <si>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</si>
  <si>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</si>
  <si>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</si>
  <si>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</si>
  <si>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</si>
  <si>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</si>
  <si>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</si>
  <si>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</si>
  <si>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</si>
  <si>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</si>
  <si>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</si>
  <si>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</si>
  <si>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</si>
  <si>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</si>
  <si>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</si>
  <si>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</si>
  <si>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</si>
  <si>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</si>
  <si>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</si>
  <si>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</si>
  <si>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</si>
  <si>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</si>
  <si>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</si>
  <si>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</si>
  <si>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</si>
  <si>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</si>
  <si>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</si>
  <si>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</si>
  <si>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</si>
  <si>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</si>
  <si>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</si>
  <si>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</si>
  <si>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</si>
  <si>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</si>
  <si>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</si>
  <si>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</si>
  <si>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</si>
  <si>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</si>
  <si>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</si>
  <si>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</si>
  <si>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</si>
  <si>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</si>
  <si>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</si>
  <si>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</si>
  <si>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</si>
  <si>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</si>
  <si>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</si>
  <si>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</si>
  <si>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</si>
  <si>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</si>
  <si>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</si>
  <si>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</si>
  <si>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</si>
  <si>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</si>
  <si>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</si>
  <si>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</si>
  <si>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</si>
  <si>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</si>
  <si>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</si>
  <si>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</si>
  <si>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</si>
  <si>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</si>
  <si>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</si>
  <si>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</si>
  <si>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</si>
  <si>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</si>
  <si>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</si>
  <si>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</si>
  <si>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</si>
  <si>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</si>
  <si>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</si>
  <si>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</si>
  <si>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</si>
  <si>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</si>
  <si>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</si>
  <si>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</si>
  <si>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</si>
  <si>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</si>
  <si>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</si>
  <si>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</si>
  <si>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</si>
  <si>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</si>
  <si>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</si>
  <si>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</si>
  <si>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</si>
  <si>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</si>
  <si>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</si>
  <si>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</si>
  <si>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</si>
  <si>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</si>
  <si>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</si>
  <si>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</si>
  <si>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</si>
  <si>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</si>
  <si>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</si>
  <si>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</si>
  <si>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</si>
  <si>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</si>
  <si>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</si>
  <si>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</si>
  <si>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</si>
  <si>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</si>
  <si>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</si>
  <si>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</si>
  <si>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</si>
  <si>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</si>
  <si>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</si>
  <si>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</si>
  <si>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</si>
  <si>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</si>
  <si>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</si>
  <si>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</si>
  <si>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</si>
  <si>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</si>
  <si>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</si>
  <si>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</si>
  <si>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</si>
  <si>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</si>
  <si>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</si>
  <si>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</si>
  <si>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</si>
  <si>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</si>
  <si>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</si>
  <si>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</si>
  <si>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</si>
  <si>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</si>
  <si>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</si>
  <si>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</si>
  <si>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</si>
  <si>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</si>
  <si>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</si>
  <si>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</si>
  <si>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</si>
  <si>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</si>
  <si>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</si>
  <si>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</si>
  <si>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</si>
  <si>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</si>
  <si>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</si>
  <si>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</si>
  <si>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</si>
  <si>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</si>
  <si>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</si>
  <si>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</si>
  <si>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</si>
  <si>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</si>
  <si>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</si>
  <si>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</si>
  <si>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</si>
  <si>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</si>
  <si>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</si>
  <si>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</si>
  <si>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</si>
  <si>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</si>
  <si>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</si>
  <si>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</si>
  <si>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</si>
  <si>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</si>
  <si>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</si>
  <si>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</si>
  <si>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</si>
  <si>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</si>
  <si>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</si>
  <si>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</si>
  <si>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</si>
  <si>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</si>
  <si>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</si>
  <si>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</si>
  <si>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</si>
  <si>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</si>
  <si>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</si>
  <si>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</si>
  <si>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</si>
  <si>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</si>
  <si>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</si>
  <si>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</si>
  <si>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</si>
  <si>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</si>
  <si>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</si>
  <si>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</si>
  <si>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</si>
  <si>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</si>
  <si>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</si>
  <si>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</si>
  <si>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</si>
  <si>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</si>
  <si>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</si>
  <si>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</si>
  <si>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</si>
  <si>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</si>
  <si>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</si>
  <si>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</si>
  <si>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</si>
  <si>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</si>
  <si>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</si>
  <si>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</si>
  <si>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</si>
  <si>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</si>
  <si>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</si>
  <si>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</si>
  <si>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</si>
  <si>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</si>
  <si>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</si>
  <si>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</si>
  <si>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</si>
  <si>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</si>
  <si>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</si>
  <si>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</si>
  <si>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</si>
  <si>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</si>
  <si>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</si>
  <si>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</si>
  <si>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</si>
  <si>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</si>
  <si>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</si>
  <si>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</si>
  <si>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</si>
  <si>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</si>
  <si>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</si>
  <si>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</si>
  <si>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</si>
  <si>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</si>
  <si>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</si>
  <si>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</si>
  <si>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</si>
  <si>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</si>
  <si>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</si>
  <si>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</si>
  <si>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</si>
  <si>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</si>
  <si>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</si>
  <si>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</si>
  <si>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</si>
  <si>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</si>
  <si>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</si>
  <si>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</si>
  <si>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</si>
  <si>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</si>
  <si>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</si>
  <si>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</si>
  <si>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</si>
  <si>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</si>
  <si>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</si>
  <si>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</si>
  <si>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</si>
  <si>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</si>
  <si>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</si>
  <si>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</si>
  <si>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</si>
  <si>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</si>
  <si>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</si>
  <si>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</si>
  <si>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</si>
  <si>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</si>
  <si>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</si>
  <si>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</si>
  <si>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</si>
  <si>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</si>
  <si>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</si>
  <si>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</si>
  <si>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</si>
  <si>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</si>
  <si>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</si>
  <si>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</si>
  <si>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</si>
  <si>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</si>
  <si>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</si>
  <si>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</si>
  <si>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</si>
  <si>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</si>
  <si>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</si>
  <si>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</si>
  <si>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</si>
  <si>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</si>
  <si>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</si>
  <si>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</si>
  <si>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</si>
  <si>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</si>
  <si>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</si>
  <si>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</si>
  <si>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</si>
  <si>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</si>
  <si>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</si>
  <si>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</si>
  <si>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</si>
  <si>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</si>
  <si>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</si>
  <si>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</si>
  <si>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</si>
  <si>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</si>
  <si>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</si>
  <si>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</si>
  <si>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</si>
  <si>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</si>
  <si>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</si>
  <si>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</si>
  <si>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</si>
  <si>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</si>
  <si>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</si>
  <si>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</si>
  <si>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</si>
  <si>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</si>
  <si>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</si>
  <si>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</si>
  <si>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</si>
  <si>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</si>
  <si>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</si>
  <si>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</si>
  <si>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</si>
  <si>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</si>
  <si>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</si>
  <si>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</si>
  <si>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</si>
  <si>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</si>
  <si>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</si>
  <si>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</si>
  <si>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</si>
  <si>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</si>
  <si>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</si>
  <si>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</si>
  <si>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</si>
  <si>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</si>
  <si>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</si>
  <si>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</si>
  <si>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</si>
  <si>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</si>
  <si>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</si>
  <si>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</si>
  <si>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</si>
  <si>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</si>
  <si>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</si>
  <si>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</si>
  <si>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</si>
  <si>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</si>
  <si>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</si>
  <si>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</si>
  <si>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</si>
  <si>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</si>
  <si>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</si>
  <si>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</si>
  <si>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</si>
  <si>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</si>
  <si>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</si>
  <si>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</si>
  <si>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</si>
  <si>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</si>
  <si>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</si>
  <si>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</si>
  <si>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</si>
  <si>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</si>
  <si>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</si>
  <si>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</si>
  <si>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</si>
  <si>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</si>
  <si>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</si>
  <si>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</si>
  <si>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</si>
  <si>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</si>
  <si>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</si>
  <si>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</si>
  <si>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</si>
  <si>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</si>
  <si>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</si>
  <si>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</si>
  <si>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</si>
  <si>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</si>
  <si>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</si>
  <si>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</si>
  <si>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</si>
  <si>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</si>
  <si>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</si>
  <si>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</si>
  <si>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</si>
  <si>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</si>
  <si>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</si>
  <si>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</si>
  <si>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</si>
  <si>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</si>
  <si>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</si>
  <si>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</si>
  <si>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</si>
  <si>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</si>
  <si>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</si>
  <si>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</si>
  <si>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</si>
  <si>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</si>
  <si>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</si>
  <si>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</si>
  <si>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</si>
  <si>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</si>
  <si>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</si>
  <si>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</si>
  <si>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</si>
  <si>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</si>
  <si>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</si>
  <si>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</si>
  <si>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</si>
  <si>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</si>
  <si>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</si>
  <si>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</si>
  <si>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</si>
  <si>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</si>
  <si>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</si>
  <si>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</si>
  <si>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</si>
  <si>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</si>
  <si>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</si>
  <si>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</si>
  <si>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</si>
  <si>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</si>
  <si>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</si>
  <si>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</si>
  <si>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</si>
  <si>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</si>
  <si>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</si>
  <si>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</si>
  <si>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</si>
  <si>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</si>
  <si>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</si>
  <si>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</si>
  <si>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</si>
  <si>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</si>
  <si>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</si>
  <si>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</si>
  <si>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</si>
  <si>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</si>
  <si>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</si>
  <si>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</si>
  <si>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</si>
  <si>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</si>
  <si>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</si>
  <si>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</si>
  <si>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</si>
  <si>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</si>
  <si>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</si>
  <si>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</si>
  <si>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</si>
  <si>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</si>
  <si>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</si>
  <si>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</si>
  <si>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</si>
  <si>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</si>
  <si>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</si>
  <si>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</si>
  <si>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</si>
  <si>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</si>
  <si>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</si>
  <si>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</si>
  <si>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</si>
  <si>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</si>
  <si>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</si>
  <si>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</si>
  <si>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</si>
  <si>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</si>
  <si>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</si>
  <si>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</si>
  <si>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</si>
  <si>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</si>
  <si>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</si>
  <si>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</si>
  <si>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</si>
  <si>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</si>
  <si>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</si>
  <si>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</si>
  <si>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</si>
  <si>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</si>
  <si>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</si>
  <si>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</si>
  <si>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</si>
  <si>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</si>
  <si>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</si>
  <si>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</si>
  <si>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</si>
  <si>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</si>
  <si>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</si>
  <si>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</si>
  <si>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</si>
  <si>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</si>
  <si>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</si>
  <si>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</si>
  <si>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</si>
  <si>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</si>
  <si>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</si>
  <si>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</si>
  <si>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</si>
  <si>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</si>
  <si>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</si>
  <si>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</si>
  <si>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</si>
  <si>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</si>
  <si>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</si>
  <si>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</si>
  <si>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</si>
  <si>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</si>
  <si>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</si>
  <si>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</si>
  <si>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</si>
  <si>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</si>
  <si>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</si>
  <si>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</si>
  <si>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</si>
  <si>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</si>
  <si>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</si>
  <si>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</si>
  <si>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</si>
  <si>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</si>
  <si>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</si>
  <si>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</si>
  <si>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</si>
  <si>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</si>
  <si>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</si>
  <si>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</si>
  <si>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</si>
  <si>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</si>
  <si>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</si>
  <si>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</si>
  <si>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</si>
  <si>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</si>
  <si>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</si>
  <si>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</si>
  <si>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</si>
  <si>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</si>
  <si>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</si>
  <si>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</si>
  <si>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</si>
  <si>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</si>
  <si>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</si>
  <si>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</si>
  <si>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</si>
  <si>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</si>
  <si>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</si>
  <si>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</si>
  <si>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</si>
  <si>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</si>
  <si>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</si>
  <si>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</si>
  <si>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</si>
  <si>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</si>
  <si>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</si>
  <si>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</si>
  <si>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</si>
  <si>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</si>
  <si>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</si>
  <si>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</si>
  <si>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</si>
  <si>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</si>
  <si>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</si>
  <si>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</si>
  <si>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</si>
  <si>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</si>
  <si>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</si>
  <si>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</si>
  <si>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</si>
  <si>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</si>
  <si>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</si>
  <si>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</si>
  <si>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</si>
  <si>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</si>
  <si>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</si>
  <si>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</si>
  <si>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</si>
  <si>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</si>
  <si>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</si>
  <si>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</si>
  <si>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</si>
  <si>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</si>
  <si>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</si>
  <si>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</si>
  <si>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</si>
  <si>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</si>
  <si>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</si>
  <si>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</si>
  <si>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</si>
  <si>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</si>
  <si>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</si>
  <si>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</si>
  <si>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</si>
  <si>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</si>
  <si>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</si>
  <si>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</si>
  <si>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</si>
  <si>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</si>
  <si>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</si>
  <si>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</si>
  <si>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</si>
  <si>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</si>
  <si>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</si>
  <si>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</si>
  <si>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</si>
  <si>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</si>
  <si>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</si>
  <si>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</si>
  <si>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</si>
  <si>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</si>
  <si>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</si>
  <si>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</si>
  <si>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</si>
  <si>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</si>
  <si>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</si>
  <si>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</si>
  <si>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</si>
  <si>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</si>
  <si>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</si>
  <si>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</si>
  <si>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</si>
  <si>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</si>
  <si>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</si>
  <si>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</si>
  <si>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</si>
  <si>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</si>
  <si>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</si>
  <si>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</si>
  <si>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</si>
  <si>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</si>
  <si>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</si>
  <si>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</si>
  <si>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</si>
  <si>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</si>
  <si>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</si>
  <si>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</si>
  <si>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</si>
  <si>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</si>
  <si>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</si>
  <si>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</si>
  <si>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</si>
  <si>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</si>
  <si>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</si>
  <si>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</si>
  <si>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</si>
  <si>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</si>
  <si>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</si>
  <si>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</si>
  <si>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</si>
  <si>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</si>
  <si>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</si>
  <si>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</si>
  <si>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</si>
  <si>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</si>
  <si>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</si>
  <si>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</si>
  <si>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</si>
  <si>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</si>
  <si>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</si>
  <si>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</si>
  <si>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</si>
  <si>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</si>
  <si>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</si>
  <si>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</si>
  <si>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</si>
  <si>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</si>
  <si>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</si>
  <si>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</si>
  <si>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</si>
  <si>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</si>
  <si>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</si>
  <si>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</si>
  <si>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</si>
  <si>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</si>
  <si>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</si>
  <si>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</si>
  <si>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</si>
  <si>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</si>
  <si>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</si>
  <si>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</si>
  <si>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</si>
  <si>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</si>
  <si>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</si>
  <si>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</si>
  <si>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</si>
  <si>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</si>
  <si>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</si>
  <si>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</si>
  <si>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</si>
  <si>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</si>
  <si>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</si>
  <si>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</si>
  <si>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</si>
  <si>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</si>
  <si>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</si>
  <si>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</si>
  <si>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</si>
  <si>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</si>
  <si>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</si>
  <si>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</si>
  <si>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</si>
  <si>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</si>
  <si>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</si>
  <si>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</si>
  <si>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</si>
  <si>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</si>
  <si>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</si>
  <si>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</si>
  <si>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</si>
  <si>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</si>
  <si>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</si>
  <si>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</si>
  <si>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</si>
  <si>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</si>
  <si>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</si>
  <si>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</si>
  <si>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</si>
  <si>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</si>
  <si>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</si>
  <si>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</si>
  <si>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</si>
  <si>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</si>
  <si>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</si>
  <si>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</si>
  <si>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</si>
  <si>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</si>
  <si>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</si>
  <si>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</si>
  <si>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</si>
  <si>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</si>
  <si>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</si>
  <si>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</si>
  <si>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</si>
  <si>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</si>
  <si>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</si>
  <si>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</si>
  <si>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</si>
  <si>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</si>
  <si>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</si>
  <si>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</si>
  <si>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</si>
  <si>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</si>
  <si>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</si>
  <si>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</si>
  <si>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</si>
  <si>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</si>
  <si>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</si>
  <si>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</si>
  <si>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</si>
  <si>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</si>
  <si>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</si>
  <si>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</si>
  <si>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</si>
  <si>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</si>
  <si>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</si>
  <si>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</si>
  <si>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</si>
  <si>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</si>
  <si>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</si>
  <si>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</si>
  <si>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</si>
  <si>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</si>
  <si>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</si>
  <si>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</si>
  <si>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</si>
  <si>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</si>
  <si>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</si>
  <si>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</si>
  <si>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</si>
  <si>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</si>
  <si>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</si>
  <si>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</si>
  <si>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</si>
  <si>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</si>
  <si>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</si>
  <si>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</si>
  <si>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</si>
  <si>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</si>
  <si>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</si>
  <si>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</si>
  <si>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</si>
  <si>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</si>
  <si>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</si>
  <si>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</si>
  <si>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</si>
  <si>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</si>
  <si>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</si>
  <si>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</si>
  <si>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</si>
  <si>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</si>
  <si>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</si>
  <si>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</si>
  <si>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</si>
  <si>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</si>
  <si>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</si>
  <si>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</si>
  <si>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</si>
  <si>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</si>
  <si>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</si>
  <si>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</si>
  <si>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</si>
  <si>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</si>
  <si>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</si>
  <si>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</si>
  <si>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</si>
  <si>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</si>
  <si>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</si>
  <si>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</si>
  <si>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</si>
  <si>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</si>
  <si>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</si>
  <si>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</si>
  <si>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</si>
  <si>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</si>
  <si>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</si>
  <si>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</si>
  <si>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</si>
  <si>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</si>
  <si>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</si>
  <si>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</si>
  <si>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</si>
  <si>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</si>
  <si>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</si>
  <si>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</si>
  <si>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</si>
  <si>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</si>
  <si>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</si>
  <si>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</si>
  <si>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</si>
  <si>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</si>
  <si>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</si>
  <si>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</si>
  <si>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</si>
  <si>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</si>
  <si>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</si>
  <si>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</si>
  <si>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</si>
  <si>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</si>
  <si>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</si>
  <si>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</si>
  <si>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</si>
  <si>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</si>
  <si>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</si>
  <si>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</si>
  <si>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</si>
  <si>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</si>
  <si>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</si>
  <si>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</si>
  <si>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</si>
  <si>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</si>
  <si>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</si>
  <si>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</si>
  <si>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</si>
  <si>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</si>
  <si>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</si>
  <si>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</si>
  <si>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</si>
  <si>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</si>
  <si>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</si>
  <si>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</si>
  <si>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</si>
  <si>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</si>
  <si>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</si>
  <si>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</si>
  <si>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</si>
  <si>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</si>
  <si>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</si>
  <si>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</si>
  <si>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</si>
  <si>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</si>
  <si>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</si>
  <si>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</si>
  <si>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</si>
  <si>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</si>
  <si>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</si>
  <si>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</si>
  <si>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</si>
  <si>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</si>
  <si>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</si>
  <si>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</si>
  <si>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</si>
  <si>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</si>
  <si>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</si>
  <si>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</si>
  <si>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</si>
  <si>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</si>
  <si>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</si>
  <si>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</si>
  <si>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</si>
  <si>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</si>
  <si>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</si>
  <si>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</si>
  <si>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</si>
  <si>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</si>
  <si>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</si>
  <si>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</si>
  <si>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</si>
  <si>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</si>
  <si>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</si>
  <si>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</si>
  <si>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</si>
  <si>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</si>
  <si>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</si>
  <si>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</si>
  <si>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</si>
  <si>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</si>
  <si>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</si>
  <si>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</si>
  <si>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</si>
  <si>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</si>
  <si>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</si>
  <si>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</si>
  <si>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</si>
  <si>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</si>
  <si>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</si>
  <si>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</si>
  <si>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</si>
  <si>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</si>
  <si>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</si>
  <si>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</si>
  <si>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</si>
  <si>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</si>
  <si>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</si>
  <si>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</si>
  <si>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</si>
  <si>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</si>
  <si>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</si>
  <si>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</si>
  <si>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</si>
  <si>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</si>
  <si>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</si>
  <si>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</si>
  <si>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</si>
  <si>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</si>
  <si>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</si>
  <si>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</si>
  <si>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</si>
  <si>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</si>
  <si>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</si>
  <si>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</si>
  <si>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</si>
  <si>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</si>
  <si>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</si>
  <si>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</si>
  <si>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</si>
  <si>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</si>
  <si>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</si>
  <si>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</si>
  <si>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</si>
  <si>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</si>
  <si>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</si>
  <si>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</si>
  <si>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</si>
  <si>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</si>
  <si>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</si>
  <si>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</si>
  <si>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</si>
  <si>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</si>
  <si>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</si>
  <si>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</si>
  <si>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</si>
  <si>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</si>
  <si>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</si>
  <si>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</si>
  <si>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</si>
  <si>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</si>
  <si>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</si>
  <si>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</si>
  <si>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</si>
  <si>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</si>
  <si>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</si>
  <si>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</si>
  <si>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</si>
  <si>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</si>
  <si>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</si>
  <si>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</si>
  <si>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</si>
  <si>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</si>
  <si>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</si>
  <si>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</si>
  <si>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</si>
  <si>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</si>
  <si>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</si>
  <si>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</si>
  <si>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</si>
  <si>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</si>
  <si>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</si>
  <si>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</si>
  <si>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</si>
  <si>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</si>
  <si>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</si>
  <si>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</si>
  <si>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</si>
  <si>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</si>
  <si>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</si>
  <si>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</si>
  <si>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</si>
  <si>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</si>
  <si>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</si>
  <si>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</si>
  <si>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</si>
  <si>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</si>
  <si>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</si>
  <si>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</si>
  <si>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</si>
  <si>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</si>
  <si>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</si>
  <si>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</si>
  <si>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</si>
  <si>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</si>
  <si>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</si>
  <si>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</si>
  <si>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</si>
  <si>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</si>
  <si>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</si>
  <si>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</si>
  <si>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</si>
  <si>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</si>
  <si>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</si>
  <si>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</si>
  <si>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</si>
  <si>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</si>
  <si>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</si>
  <si>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</si>
  <si>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</si>
  <si>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</si>
  <si>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</si>
  <si>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</si>
  <si>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</si>
  <si>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</si>
  <si>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</si>
  <si>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</si>
  <si>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</si>
  <si>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</si>
  <si>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</si>
  <si>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</si>
  <si>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</si>
  <si>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</si>
  <si>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</si>
  <si>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</si>
  <si>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</si>
  <si>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</si>
  <si>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</si>
  <si>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</si>
  <si>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</si>
  <si>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</si>
  <si>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</si>
  <si>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</si>
  <si>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</si>
  <si>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</si>
  <si>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</si>
  <si>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</si>
  <si>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</si>
  <si>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</si>
  <si>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</si>
  <si>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</si>
  <si>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</si>
  <si>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</si>
  <si>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</si>
  <si>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</si>
  <si>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</si>
  <si>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</si>
  <si>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</si>
  <si>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</si>
  <si>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</si>
  <si>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</si>
  <si>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</si>
  <si>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</si>
  <si>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</si>
  <si>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</si>
  <si>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</si>
  <si>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</si>
  <si>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</si>
  <si>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</si>
  <si>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</si>
  <si>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</si>
  <si>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</si>
  <si>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</si>
  <si>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</si>
  <si>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</si>
  <si>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</si>
  <si>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</si>
  <si>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</si>
  <si>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</si>
  <si>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</si>
  <si>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</si>
  <si>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</si>
  <si>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</si>
  <si>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</si>
  <si>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</si>
  <si>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</si>
  <si>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</si>
  <si>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</si>
  <si>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</si>
  <si>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</si>
  <si>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</si>
  <si>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</si>
  <si>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</si>
  <si>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</si>
  <si>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</si>
  <si>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</si>
  <si>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</si>
  <si>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</si>
  <si>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</si>
  <si>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</si>
  <si>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</si>
  <si>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</si>
  <si>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</si>
  <si>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</si>
  <si>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</si>
  <si>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</si>
  <si>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</si>
  <si>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</si>
  <si>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</si>
  <si>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</si>
  <si>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</si>
  <si>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</si>
  <si>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</si>
  <si>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</si>
  <si>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</si>
  <si>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</si>
  <si>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</si>
  <si>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</si>
  <si>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</si>
  <si>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</si>
  <si>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</si>
  <si>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</si>
  <si>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</si>
  <si>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</si>
  <si>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</si>
  <si>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</si>
  <si>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</si>
  <si>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</si>
  <si>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</si>
  <si>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</si>
  <si>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</si>
  <si>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</si>
  <si>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</si>
  <si>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</si>
  <si>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</si>
  <si>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</si>
  <si>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</si>
  <si>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</si>
  <si>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</si>
  <si>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</si>
  <si>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</si>
  <si>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</si>
  <si>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</si>
  <si>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</si>
  <si>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</si>
  <si>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</si>
  <si>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</si>
  <si>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</si>
  <si>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</si>
  <si>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</si>
  <si>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</si>
  <si>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</si>
  <si>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</si>
  <si>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</si>
  <si>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</si>
  <si>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</si>
  <si>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</si>
  <si>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</si>
  <si>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</si>
  <si>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</si>
  <si>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</si>
  <si>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</si>
  <si>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</si>
  <si>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</si>
  <si>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</si>
  <si>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</si>
  <si>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</si>
  <si>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</si>
  <si>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</si>
  <si>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</si>
  <si>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</si>
  <si>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</si>
  <si>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</si>
  <si>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</si>
  <si>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</si>
  <si>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</si>
  <si>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</si>
  <si>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</si>
  <si>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</si>
  <si>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</si>
  <si>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</si>
  <si>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</si>
  <si>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</si>
  <si>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</si>
  <si>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</si>
  <si>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</si>
  <si>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</si>
  <si>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</si>
  <si>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</si>
  <si>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</si>
  <si>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</si>
  <si>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</si>
  <si>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</si>
  <si>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</si>
  <si>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</si>
  <si>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</si>
  <si>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</si>
  <si>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</si>
  <si>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</si>
  <si>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</si>
  <si>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</si>
  <si>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</si>
  <si>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</si>
  <si>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</si>
  <si>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</si>
  <si>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</si>
  <si>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</si>
  <si>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</si>
  <si>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</si>
  <si>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</si>
  <si>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</si>
  <si>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</si>
  <si>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</si>
  <si>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</si>
  <si>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</si>
  <si>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</si>
  <si>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</si>
  <si>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</si>
  <si>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</si>
  <si>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</si>
  <si>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</si>
  <si>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</si>
  <si>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</si>
  <si>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</si>
  <si>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</si>
  <si>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</si>
  <si>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</si>
  <si>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</si>
  <si>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</si>
  <si>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</si>
  <si>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</si>
  <si>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</si>
  <si>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</si>
  <si>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</si>
  <si>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</si>
  <si>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</si>
  <si>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</si>
  <si>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</si>
  <si>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</si>
  <si>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</si>
  <si>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</si>
  <si>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</si>
  <si>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</si>
  <si>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</si>
  <si>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</si>
  <si>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</si>
  <si>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</si>
  <si>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</si>
  <si>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</si>
  <si>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</si>
  <si>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</si>
  <si>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</si>
  <si>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</si>
  <si>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</si>
  <si>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</si>
  <si>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</si>
  <si>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</si>
  <si>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</si>
  <si>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</si>
  <si>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</si>
  <si>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</si>
  <si>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</si>
  <si>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</si>
  <si>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</si>
  <si>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</si>
  <si>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</si>
  <si>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</si>
  <si>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</si>
  <si>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</si>
  <si>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</si>
  <si>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</si>
  <si>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</si>
  <si>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</si>
  <si>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</si>
  <si>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</si>
  <si>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</si>
  <si>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</si>
  <si>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</si>
  <si>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</si>
  <si>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</si>
  <si>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</si>
  <si>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</si>
  <si>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</si>
  <si>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</si>
  <si>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</si>
  <si>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</si>
  <si>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</si>
  <si>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</si>
  <si>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</si>
  <si>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</si>
  <si>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</si>
  <si>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</si>
  <si>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</si>
  <si>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</si>
  <si>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</si>
  <si>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</si>
  <si>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</si>
  <si>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</si>
  <si>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</si>
  <si>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</si>
  <si>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</si>
  <si>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</si>
  <si>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</si>
  <si>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</si>
  <si>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</si>
  <si>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</si>
  <si>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</si>
  <si>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</si>
  <si>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</si>
  <si>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</si>
  <si>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</si>
  <si>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</si>
  <si>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</si>
  <si>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</si>
  <si>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</si>
  <si>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</si>
  <si>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</si>
  <si>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</si>
  <si>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</si>
  <si>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</si>
  <si>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</si>
  <si>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</si>
  <si>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</si>
  <si>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</si>
  <si>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</si>
  <si>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</si>
  <si>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</si>
  <si>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</si>
  <si>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</si>
  <si>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</si>
  <si>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</si>
  <si>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</si>
  <si>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</si>
  <si>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</si>
  <si>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</si>
  <si>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</si>
  <si>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</si>
  <si>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</si>
  <si>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</si>
  <si>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</si>
  <si>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</si>
  <si>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</si>
  <si>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</si>
  <si>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</si>
  <si>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</si>
  <si>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</si>
  <si>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</si>
  <si>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</si>
  <si>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</si>
  <si>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</si>
  <si>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</si>
  <si>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</si>
  <si>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</si>
  <si>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</si>
  <si>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</si>
  <si>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</si>
  <si>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</si>
  <si>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</si>
  <si>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</si>
  <si>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</si>
  <si>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</si>
  <si>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</si>
  <si>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</si>
  <si>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</si>
  <si>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</si>
  <si>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</si>
  <si>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</si>
  <si>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</si>
  <si>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</si>
  <si>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</si>
  <si>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</si>
  <si>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</si>
  <si>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</si>
  <si>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</si>
  <si>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</si>
  <si>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</si>
  <si>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</si>
  <si>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</si>
  <si>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</si>
  <si>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</si>
  <si>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</si>
  <si>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</si>
  <si>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</si>
  <si>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</si>
  <si>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</si>
  <si>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</si>
  <si>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</si>
  <si>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</si>
  <si>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</si>
  <si>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</si>
  <si>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</si>
  <si>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</si>
  <si>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</si>
  <si>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</si>
  <si>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</si>
  <si>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</si>
  <si>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</si>
  <si>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</si>
  <si>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</si>
  <si>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</si>
  <si>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</si>
  <si>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</si>
  <si>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</si>
  <si>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</si>
  <si>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</si>
  <si>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</si>
  <si>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</si>
  <si>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</si>
  <si>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</si>
  <si>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</si>
  <si>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</si>
  <si>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</si>
  <si>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</si>
  <si>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</si>
  <si>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</si>
  <si>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</si>
  <si>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</si>
  <si>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</si>
  <si>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</si>
  <si>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</si>
  <si>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</si>
  <si>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</si>
  <si>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</si>
  <si>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</si>
  <si>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</si>
  <si>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</si>
  <si>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</si>
  <si>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</si>
  <si>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</si>
  <si>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</si>
  <si>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</si>
  <si>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</si>
  <si>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</si>
  <si>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</si>
  <si>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</si>
  <si>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</si>
  <si>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</si>
  <si>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</si>
  <si>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</si>
  <si>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</si>
  <si>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</si>
  <si>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</si>
  <si>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</si>
  <si>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</si>
  <si>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</si>
  <si>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</si>
  <si>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</si>
  <si>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</si>
  <si>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</si>
  <si>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</si>
  <si>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</si>
  <si>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</si>
  <si>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</si>
  <si>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</si>
  <si>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</si>
  <si>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</si>
  <si>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</si>
  <si>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</si>
  <si>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</si>
  <si>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</si>
  <si>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</si>
  <si>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</si>
  <si>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</si>
  <si>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</si>
  <si>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</si>
  <si>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</si>
  <si>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</si>
  <si>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</si>
  <si>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</si>
  <si>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</si>
  <si>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</si>
  <si>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</si>
  <si>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</si>
  <si>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</si>
  <si>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</si>
  <si>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</si>
  <si>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</si>
  <si>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</si>
  <si>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</si>
  <si>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</si>
  <si>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</si>
  <si>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</si>
  <si>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</si>
  <si>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</si>
  <si>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</si>
  <si>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</si>
  <si>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</si>
  <si>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</si>
  <si>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</si>
  <si>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</si>
  <si>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</si>
  <si>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</si>
  <si>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</si>
  <si>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</si>
  <si>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</si>
  <si>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</si>
  <si>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</si>
  <si>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</si>
  <si>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</si>
  <si>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</si>
  <si>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</si>
  <si>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</si>
  <si>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</si>
  <si>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</si>
  <si>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</si>
  <si>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</si>
  <si>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</si>
  <si>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</si>
  <si>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</si>
  <si>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</si>
  <si>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</si>
  <si>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</si>
  <si>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</si>
  <si>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</si>
  <si>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</si>
  <si>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</si>
  <si>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</si>
  <si>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</si>
  <si>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</si>
  <si>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</si>
  <si>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</si>
  <si>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</si>
  <si>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</si>
  <si>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</si>
  <si>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</si>
  <si>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</si>
  <si>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</si>
  <si>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</si>
  <si>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</si>
  <si>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</si>
  <si>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</si>
  <si>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</si>
  <si>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</si>
  <si>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</si>
  <si>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</si>
  <si>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</si>
  <si>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</si>
  <si>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</si>
  <si>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</si>
  <si>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</si>
  <si>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</si>
  <si>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</si>
  <si>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</si>
  <si>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</si>
  <si>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</si>
  <si>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</si>
  <si>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</si>
  <si>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</si>
  <si>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</si>
  <si>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</si>
  <si>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</si>
  <si>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</si>
  <si>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</si>
  <si>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</si>
  <si>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</si>
  <si>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</si>
  <si>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</si>
  <si>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</si>
  <si>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</si>
  <si>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</si>
  <si>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</si>
  <si>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</si>
  <si>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</si>
  <si>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</si>
  <si>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</si>
  <si>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</si>
  <si>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</si>
  <si>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</si>
  <si>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</si>
  <si>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</si>
  <si>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</si>
  <si>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</si>
  <si>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</si>
  <si>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</si>
  <si>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</si>
  <si>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</si>
  <si>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</si>
  <si>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</si>
  <si>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</si>
  <si>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</si>
  <si>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</si>
  <si>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</si>
  <si>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</si>
  <si>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</si>
  <si>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</si>
  <si>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</si>
  <si>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</si>
  <si>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</si>
  <si>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</si>
  <si>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</si>
  <si>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</si>
  <si>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</si>
  <si>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</si>
  <si>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</si>
  <si>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</si>
  <si>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</si>
  <si>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</si>
  <si>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</si>
  <si>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</si>
  <si>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</si>
  <si>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</si>
  <si>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</si>
  <si>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</si>
  <si>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</si>
  <si>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</si>
  <si>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</si>
  <si>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</si>
  <si>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</si>
  <si>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</si>
  <si>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</si>
  <si>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</si>
  <si>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</si>
  <si>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</si>
  <si>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</si>
  <si>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</si>
  <si>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</si>
  <si>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</si>
  <si>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</si>
  <si>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</si>
  <si>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</si>
  <si>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</si>
  <si>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</si>
  <si>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</si>
  <si>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</si>
  <si>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</si>
  <si>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</si>
  <si>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</si>
  <si>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</si>
  <si>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</si>
  <si>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</si>
  <si>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</si>
  <si>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</si>
  <si>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</si>
  <si>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</si>
  <si>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</si>
  <si>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</si>
  <si>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</si>
  <si>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</si>
  <si>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</si>
  <si>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</si>
  <si>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</si>
  <si>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</si>
  <si>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</si>
  <si>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</si>
  <si>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</si>
  <si>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</si>
  <si>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</si>
  <si>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</si>
  <si>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</si>
  <si>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</si>
  <si>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</si>
  <si>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</si>
  <si>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</si>
  <si>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</si>
  <si>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</si>
  <si>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</si>
  <si>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</si>
  <si>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</si>
  <si>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</si>
  <si>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</si>
  <si>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</si>
  <si>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</si>
  <si>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</si>
  <si>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</si>
  <si>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</si>
  <si>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</si>
  <si>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</si>
  <si>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</si>
  <si>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</si>
  <si>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</si>
  <si>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</si>
  <si>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</si>
  <si>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</si>
  <si>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</si>
  <si>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</si>
  <si>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</si>
  <si>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</si>
  <si>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</si>
  <si>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</si>
  <si>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</si>
  <si>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</si>
  <si>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</si>
  <si>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</si>
  <si>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</si>
  <si>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</si>
  <si>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</si>
  <si>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</si>
  <si>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</si>
  <si>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</si>
  <si>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</si>
  <si>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</si>
  <si>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</si>
  <si>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</si>
  <si>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</si>
  <si>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</si>
  <si>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</si>
  <si>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</si>
  <si>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</si>
  <si>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</si>
  <si>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</si>
  <si>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</si>
  <si>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</si>
  <si>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</si>
  <si>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</si>
  <si>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</si>
  <si>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</si>
  <si>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</si>
  <si>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</si>
  <si>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</si>
  <si>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</si>
  <si>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</si>
  <si>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</si>
  <si>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</si>
  <si>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</si>
  <si>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</si>
  <si>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</si>
  <si>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</si>
  <si>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</si>
  <si>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</si>
  <si>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</si>
  <si>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</si>
  <si>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</si>
  <si>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</si>
  <si>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</si>
  <si>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</si>
  <si>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</si>
  <si>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</si>
  <si>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</si>
  <si>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</si>
  <si>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</si>
  <si>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</si>
  <si>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</si>
  <si>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</si>
  <si>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</si>
  <si>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</si>
  <si>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</si>
  <si>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</si>
  <si>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</si>
  <si>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</si>
  <si>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</si>
  <si>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</si>
  <si>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</si>
  <si>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</si>
  <si>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</si>
  <si>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</si>
  <si>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</si>
  <si>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</si>
  <si>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</si>
  <si>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</si>
  <si>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</si>
  <si>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</si>
  <si>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</si>
  <si>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</si>
  <si>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</si>
  <si>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</si>
  <si>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</si>
  <si>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</si>
  <si>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</si>
  <si>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</si>
  <si>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</si>
  <si>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</si>
  <si>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</si>
  <si>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</si>
  <si>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</si>
  <si>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</si>
  <si>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</si>
  <si>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</si>
  <si>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</si>
  <si>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</si>
  <si>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</si>
  <si>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</si>
  <si>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</si>
  <si>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</si>
  <si>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</si>
  <si>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</si>
  <si>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</si>
  <si>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</si>
  <si>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</si>
  <si>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</si>
  <si>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</si>
  <si>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</si>
  <si>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</si>
  <si>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</si>
  <si>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</si>
  <si>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</si>
  <si>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</si>
  <si>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</si>
  <si>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</si>
  <si>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</si>
  <si>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</si>
  <si>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</si>
  <si>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</si>
  <si>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</si>
  <si>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</si>
  <si>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</si>
  <si>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</si>
  <si>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</si>
  <si>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</si>
  <si>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</si>
  <si>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</si>
  <si>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</si>
  <si>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</si>
  <si>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</si>
  <si>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</si>
  <si>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</si>
  <si>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</si>
  <si>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</si>
  <si>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</si>
  <si>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</si>
  <si>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</si>
  <si>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</si>
  <si>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</si>
  <si>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</si>
  <si>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</si>
  <si>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</si>
  <si>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</si>
  <si>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</si>
  <si>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</si>
  <si>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</si>
  <si>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</si>
  <si>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</si>
  <si>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</si>
  <si>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</si>
  <si>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</si>
  <si>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</si>
  <si>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</si>
  <si>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</si>
  <si>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</si>
  <si>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</si>
  <si>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</si>
  <si>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</si>
  <si>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</si>
  <si>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</si>
  <si>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</si>
  <si>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</si>
  <si>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</si>
  <si>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</si>
  <si>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</si>
  <si>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</si>
  <si>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</si>
  <si>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</si>
  <si>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</si>
  <si>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</si>
  <si>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</si>
  <si>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</si>
  <si>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</si>
  <si>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</si>
  <si>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</si>
  <si>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</si>
  <si>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</si>
  <si>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</si>
  <si>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</si>
  <si>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</si>
  <si>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</si>
  <si>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</si>
  <si>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</si>
  <si>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</si>
  <si>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</si>
  <si>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</si>
  <si>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</si>
  <si>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</si>
  <si>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</si>
  <si>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</si>
  <si>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</si>
  <si>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</si>
  <si>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</si>
  <si>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</si>
  <si>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</si>
  <si>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</si>
  <si>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</si>
  <si>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</si>
  <si>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</si>
  <si>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</si>
  <si>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</si>
  <si>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</si>
  <si>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</si>
  <si>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</si>
  <si>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</si>
  <si>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</si>
  <si>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</si>
  <si>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</si>
  <si>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</si>
  <si>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</si>
  <si>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</si>
  <si>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</si>
  <si>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</si>
  <si>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</si>
  <si>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</si>
  <si>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</si>
  <si>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</si>
  <si>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</si>
  <si>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</si>
  <si>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</si>
  <si>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</si>
  <si>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</si>
  <si>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</si>
  <si>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</si>
  <si>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</si>
  <si>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</si>
  <si>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</si>
  <si>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</si>
  <si>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</si>
  <si>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</si>
  <si>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</si>
  <si>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</si>
  <si>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</si>
  <si>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</si>
  <si>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</si>
  <si>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</si>
  <si>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</si>
  <si>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</si>
  <si>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</si>
  <si>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</si>
  <si>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</si>
  <si>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</si>
  <si>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</si>
  <si>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</si>
  <si>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</si>
  <si>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</si>
  <si>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</si>
  <si>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</si>
  <si>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</si>
  <si>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</si>
  <si>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</si>
  <si>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</si>
  <si>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</si>
  <si>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</si>
  <si>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</si>
  <si>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</si>
  <si>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</si>
  <si>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</si>
  <si>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</si>
  <si>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</si>
  <si>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</si>
  <si>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</si>
  <si>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</si>
  <si>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</si>
  <si>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</si>
  <si>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</si>
  <si>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</si>
  <si>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</si>
  <si>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</si>
  <si>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</si>
  <si>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</si>
  <si>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</si>
  <si>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</si>
  <si>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</si>
  <si>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</si>
  <si>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</si>
  <si>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</si>
  <si>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</si>
  <si>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</si>
  <si>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</si>
  <si>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</si>
  <si>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</si>
  <si>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</si>
  <si>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</si>
  <si>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</si>
  <si>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</si>
  <si>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</si>
  <si>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</si>
  <si>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</si>
  <si>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</si>
  <si>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</si>
  <si>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</si>
  <si>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</si>
  <si>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</si>
  <si>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</si>
  <si>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</si>
  <si>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</si>
  <si>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</si>
  <si>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</si>
  <si>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</si>
  <si>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</si>
  <si>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</si>
  <si>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</si>
  <si>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</si>
  <si>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</si>
  <si>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</si>
  <si>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</si>
  <si>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</si>
  <si>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</si>
  <si>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</si>
  <si>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</si>
  <si>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</si>
  <si>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</si>
  <si>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</si>
  <si>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</si>
  <si>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</si>
  <si>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</si>
  <si>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</si>
  <si>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</si>
  <si>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</si>
  <si>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</si>
  <si>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</si>
  <si>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</si>
  <si>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</si>
  <si>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</si>
  <si>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</si>
  <si>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</si>
  <si>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</si>
  <si>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</si>
  <si>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</si>
  <si>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</si>
  <si>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</si>
  <si>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</si>
  <si>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</si>
  <si>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</si>
  <si>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</si>
  <si>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</si>
  <si>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</si>
  <si>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</si>
  <si>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</si>
  <si>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</si>
  <si>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</si>
  <si>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</si>
  <si>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</si>
  <si>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</si>
  <si>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</si>
  <si>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</si>
  <si>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</si>
  <si>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</si>
  <si>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</si>
  <si>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</si>
  <si>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</si>
  <si>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</si>
  <si>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</si>
  <si>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</si>
  <si>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</si>
  <si>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</si>
  <si>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</si>
  <si>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</si>
  <si>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</si>
  <si>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</si>
  <si>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</si>
  <si>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</si>
  <si>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</si>
  <si>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</si>
  <si>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</si>
  <si>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</si>
  <si>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</si>
  <si>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</si>
  <si>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</si>
  <si>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</si>
  <si>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</si>
  <si>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</si>
  <si>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</si>
  <si>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</si>
  <si>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</si>
  <si>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</si>
  <si>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</si>
  <si>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</si>
  <si>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</si>
  <si>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</si>
  <si>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</si>
  <si>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</si>
  <si>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</si>
  <si>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</si>
  <si>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</si>
  <si>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</si>
  <si>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</si>
  <si>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</si>
  <si>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</si>
  <si>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</si>
  <si>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</si>
  <si>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</si>
  <si>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</si>
  <si>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</si>
  <si>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</si>
  <si>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</si>
  <si>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</si>
  <si>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</si>
  <si>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</si>
  <si>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</si>
  <si>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</si>
  <si>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</si>
  <si>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</si>
  <si>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</si>
  <si>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</si>
  <si>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</si>
  <si>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</si>
  <si>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</si>
  <si>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</si>
  <si>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</si>
  <si>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</si>
  <si>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</si>
  <si>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</si>
  <si>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</si>
  <si>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</si>
  <si>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</si>
  <si>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</si>
  <si>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</si>
  <si>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</si>
  <si>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</si>
  <si>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</si>
  <si>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</si>
  <si>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</si>
  <si>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</si>
  <si>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</si>
  <si>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</si>
  <si>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</si>
  <si>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</si>
  <si>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</si>
  <si>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</si>
  <si>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</si>
  <si>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</si>
  <si>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</si>
  <si>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</si>
  <si>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</si>
  <si>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</si>
  <si>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</si>
  <si>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</si>
  <si>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</si>
  <si>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</si>
  <si>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</si>
  <si>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</si>
  <si>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</si>
  <si>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</si>
  <si>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</si>
  <si>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</si>
  <si>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</si>
  <si>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</si>
  <si>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</si>
  <si>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</si>
  <si>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</si>
  <si>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</si>
  <si>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</si>
  <si>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</si>
  <si>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</si>
  <si>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</si>
  <si>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</si>
  <si>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</si>
  <si>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</si>
  <si>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</si>
  <si>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</si>
  <si>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</si>
  <si>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</si>
  <si>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</si>
  <si>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</si>
  <si>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</si>
  <si>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</si>
  <si>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</si>
  <si>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</si>
  <si>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</si>
  <si>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</si>
  <si>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</si>
  <si>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</si>
  <si>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</si>
  <si>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</si>
  <si>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</si>
  <si>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</si>
  <si>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</si>
  <si>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</si>
  <si>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</si>
  <si>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</si>
  <si>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</si>
  <si>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</si>
  <si>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</si>
  <si>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</si>
  <si>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</si>
  <si>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</si>
  <si>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</si>
  <si>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</si>
  <si>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</si>
  <si>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</si>
  <si>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</si>
  <si>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</si>
  <si>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</si>
  <si>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</si>
  <si>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</si>
  <si>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</si>
  <si>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</si>
  <si>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</si>
  <si>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</si>
  <si>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</si>
  <si>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</si>
  <si>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</si>
  <si>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</si>
  <si>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</si>
  <si>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</si>
  <si>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</si>
  <si>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</si>
  <si>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</si>
  <si>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</si>
  <si>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</si>
  <si>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</si>
  <si>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</si>
  <si>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</si>
  <si>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</si>
  <si>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</si>
  <si>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</si>
  <si>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</si>
  <si>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</si>
  <si>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</si>
  <si>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</si>
  <si>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</si>
  <si>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</si>
  <si>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</si>
  <si>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</si>
  <si>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</si>
  <si>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</si>
  <si>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</si>
  <si>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</si>
  <si>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</si>
  <si>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</si>
  <si>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</si>
  <si>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</si>
  <si>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</si>
  <si>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</si>
  <si>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</si>
  <si>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</si>
  <si>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</si>
  <si>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</si>
  <si>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</si>
  <si>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</si>
  <si>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</si>
  <si>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</si>
  <si>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</si>
  <si>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</si>
  <si>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</si>
  <si>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</si>
  <si>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</si>
  <si>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</si>
  <si>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</si>
  <si>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</si>
  <si>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</si>
  <si>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</si>
  <si>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</si>
  <si>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</si>
  <si>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</si>
  <si>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</si>
  <si>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</si>
  <si>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</si>
  <si>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</si>
  <si>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</si>
  <si>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</si>
  <si>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</si>
  <si>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</si>
  <si>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</si>
  <si>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</si>
  <si>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</si>
  <si>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</si>
  <si>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</si>
  <si>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</si>
  <si>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</si>
  <si>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</si>
  <si>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</si>
  <si>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</si>
  <si>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</si>
  <si>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</si>
  <si>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</si>
  <si>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</si>
  <si>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</si>
  <si>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</si>
  <si>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</si>
  <si>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</si>
  <si>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</si>
  <si>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</si>
  <si>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</si>
  <si>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</si>
  <si>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</si>
  <si>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</si>
  <si>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</si>
  <si>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</si>
  <si>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</si>
  <si>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</si>
  <si>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</si>
  <si>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</si>
  <si>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</si>
  <si>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</si>
  <si>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</si>
  <si>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</si>
  <si>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</si>
  <si>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</si>
  <si>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</si>
  <si>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</si>
  <si>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</si>
  <si>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</si>
  <si>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</si>
  <si>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</si>
  <si>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</si>
  <si>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</si>
  <si>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</si>
  <si>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</si>
  <si>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</si>
  <si>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</si>
  <si>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</si>
  <si>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</si>
  <si>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</si>
  <si>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</si>
  <si>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</si>
  <si>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</si>
  <si>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</si>
  <si>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</si>
  <si>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</si>
  <si>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</si>
  <si>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</si>
  <si>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</si>
  <si>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</si>
  <si>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</si>
  <si>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</si>
  <si>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</si>
  <si>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</si>
  <si>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</si>
  <si>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</si>
  <si>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</si>
  <si>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</si>
  <si>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</si>
  <si>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</si>
  <si>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</si>
  <si>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</si>
  <si>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</si>
  <si>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</si>
  <si>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</si>
  <si>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</si>
  <si>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</si>
  <si>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</si>
  <si>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</si>
  <si>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</si>
  <si>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</si>
  <si>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</si>
  <si>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</si>
  <si>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</si>
  <si>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</si>
  <si>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</si>
  <si>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</si>
  <si>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</si>
  <si>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</si>
  <si>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</si>
  <si>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</si>
  <si>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</si>
  <si>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</si>
  <si>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</si>
  <si>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</si>
  <si>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</si>
  <si>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</si>
  <si>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</si>
  <si>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</si>
  <si>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</si>
  <si>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</si>
  <si>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</si>
  <si>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</si>
  <si>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</si>
  <si>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</si>
  <si>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</si>
  <si>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</si>
  <si>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</si>
  <si>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</si>
  <si>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</si>
  <si>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</si>
  <si>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</si>
  <si>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</si>
  <si>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</si>
  <si>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</si>
  <si>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</si>
  <si>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</si>
  <si>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</si>
  <si>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</si>
  <si>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</si>
  <si>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</si>
  <si>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</si>
  <si>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</si>
  <si>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</si>
  <si>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</si>
  <si>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</si>
  <si>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</si>
  <si>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</si>
  <si>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</si>
  <si>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</si>
  <si>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</si>
  <si>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</si>
  <si>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</si>
  <si>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</si>
  <si>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</si>
  <si>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</si>
  <si>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</si>
  <si>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</si>
  <si>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</si>
  <si>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</si>
  <si>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</si>
  <si>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</si>
  <si>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</si>
  <si>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</si>
  <si>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</si>
  <si>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</si>
  <si>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</si>
  <si>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</si>
  <si>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</si>
  <si>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</si>
  <si>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</si>
  <si>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</si>
  <si>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</si>
  <si>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</si>
  <si>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</si>
  <si>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</si>
  <si>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</si>
  <si>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</si>
  <si>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</si>
  <si>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</si>
  <si>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</si>
  <si>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</si>
  <si>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</si>
  <si>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</si>
  <si>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</si>
  <si>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</si>
  <si>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</si>
  <si>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</si>
  <si>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</si>
  <si>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</si>
  <si>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</si>
  <si>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</si>
  <si>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</si>
  <si>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</si>
  <si>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</si>
  <si>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</si>
  <si>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</si>
  <si>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</si>
  <si>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</si>
  <si>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</si>
  <si>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</si>
  <si>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</si>
  <si>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</si>
  <si>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</si>
  <si>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</si>
  <si>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</si>
  <si>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</si>
  <si>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</si>
  <si>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</si>
  <si>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</si>
  <si>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</si>
  <si>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</si>
  <si>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</si>
  <si>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</si>
  <si>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</si>
  <si>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</si>
  <si>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</si>
  <si>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</si>
  <si>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</si>
  <si>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</si>
  <si>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</si>
  <si>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</si>
  <si>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</si>
  <si>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</si>
  <si>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</si>
  <si>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</si>
  <si>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</si>
  <si>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</si>
  <si>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</si>
  <si>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</si>
  <si>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</si>
  <si>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</si>
  <si>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</si>
  <si>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</si>
  <si>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</si>
  <si>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</si>
  <si>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</si>
  <si>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</si>
  <si>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</si>
  <si>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</si>
  <si>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</si>
  <si>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</si>
  <si>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</si>
  <si>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</si>
  <si>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</si>
  <si>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</si>
  <si>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</si>
  <si>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</si>
  <si>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</si>
  <si>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</si>
  <si>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</si>
  <si>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</si>
  <si>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</si>
  <si>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</si>
  <si>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</si>
  <si>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</si>
  <si>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</si>
  <si>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</si>
  <si>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</si>
  <si>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</si>
  <si>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</si>
  <si>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</si>
  <si>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</si>
  <si>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</si>
  <si>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</si>
  <si>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</si>
  <si>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</si>
  <si>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</si>
  <si>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</si>
  <si>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</si>
  <si>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</si>
  <si>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</si>
  <si>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</si>
  <si>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</si>
  <si>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</si>
  <si>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</si>
  <si>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</si>
  <si>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</si>
  <si>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</si>
  <si>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</si>
  <si>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</si>
  <si>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</si>
  <si>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</si>
  <si>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</si>
  <si>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</si>
  <si>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</si>
  <si>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</si>
  <si>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</si>
  <si>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</si>
  <si>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</si>
  <si>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</si>
  <si>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</si>
  <si>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</si>
  <si>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</si>
  <si>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</si>
  <si>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</si>
  <si>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</si>
  <si>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</si>
  <si>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</si>
  <si>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</si>
  <si>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</si>
  <si>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</si>
  <si>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</si>
  <si>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</si>
  <si>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</si>
  <si>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</si>
  <si>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</si>
  <si>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</si>
  <si>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</si>
  <si>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</si>
  <si>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</si>
  <si>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</si>
  <si>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</si>
  <si>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</si>
  <si>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</si>
  <si>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</si>
  <si>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</si>
  <si>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</si>
  <si>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</si>
  <si>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</si>
  <si>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</si>
  <si>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</si>
  <si>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</si>
  <si>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</si>
  <si>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</si>
  <si>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</si>
  <si>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</si>
  <si>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</si>
  <si>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</si>
  <si>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</si>
  <si>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</si>
  <si>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</si>
  <si>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</si>
  <si>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</si>
  <si>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</si>
  <si>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</si>
  <si>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</si>
  <si>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</si>
  <si>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</si>
  <si>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</si>
  <si>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</si>
  <si>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</si>
  <si>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</si>
  <si>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</si>
  <si>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</si>
  <si>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</si>
  <si>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</si>
  <si>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</si>
  <si>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</si>
  <si>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</si>
  <si>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</si>
  <si>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</si>
  <si>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</si>
  <si>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</si>
  <si>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</si>
  <si>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</si>
  <si>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</si>
  <si>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</si>
  <si>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</si>
  <si>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</si>
  <si>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</si>
  <si>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</si>
  <si>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</si>
  <si>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</si>
  <si>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</si>
  <si>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</si>
  <si>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</si>
  <si>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</si>
  <si>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</si>
  <si>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</si>
  <si>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</si>
  <si>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</si>
  <si>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</si>
  <si>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</si>
  <si>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</si>
  <si>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</si>
  <si>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</si>
  <si>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</si>
  <si>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</si>
  <si>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</si>
  <si>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</si>
  <si>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</si>
  <si>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</si>
  <si>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</si>
  <si>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</si>
  <si>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</si>
  <si>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</si>
  <si>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</si>
  <si>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</si>
  <si>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</si>
  <si>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</si>
  <si>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</si>
  <si>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</si>
  <si>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</si>
  <si>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</si>
  <si>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</si>
  <si>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</si>
  <si>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</si>
  <si>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</si>
  <si>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</si>
  <si>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</si>
  <si>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</si>
  <si>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</si>
  <si>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</si>
  <si>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</si>
  <si>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</si>
  <si>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</si>
  <si>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</si>
  <si>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</si>
  <si>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</si>
  <si>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</si>
  <si>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</si>
  <si>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</si>
  <si>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</si>
  <si>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</si>
  <si>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</si>
  <si>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</si>
  <si>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</si>
  <si>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</si>
  <si>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</si>
  <si>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</si>
  <si>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</si>
  <si>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</si>
  <si>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</si>
  <si>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</si>
  <si>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</si>
  <si>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</si>
  <si>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</si>
  <si>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</si>
  <si>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</si>
  <si>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</si>
  <si>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</si>
  <si>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</si>
  <si>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</si>
  <si>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</si>
  <si>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</si>
  <si>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</si>
  <si>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</si>
  <si>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</si>
  <si>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</si>
  <si>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</si>
  <si>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</si>
  <si>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</si>
  <si>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</si>
  <si>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</si>
  <si>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</si>
  <si>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</si>
  <si>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</si>
  <si>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</si>
  <si>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</si>
  <si>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</si>
  <si>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</si>
  <si>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</si>
  <si>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</si>
  <si>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</si>
  <si>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</si>
  <si>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</si>
  <si>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</si>
  <si>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</si>
  <si>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</si>
  <si>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</si>
  <si>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</si>
  <si>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</si>
  <si>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</si>
  <si>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</si>
  <si>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</si>
  <si>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</si>
  <si>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</si>
  <si>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</si>
  <si>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</si>
  <si>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</si>
  <si>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</si>
  <si>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</si>
  <si>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</si>
  <si>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</si>
  <si>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</si>
  <si>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</si>
  <si>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</si>
  <si>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</si>
  <si>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</si>
  <si>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</si>
  <si>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</si>
  <si>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</si>
  <si>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</si>
  <si>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</si>
  <si>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</si>
  <si>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</si>
  <si>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</si>
  <si>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</si>
  <si>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</si>
  <si>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</si>
  <si>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</si>
  <si>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</si>
  <si>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</si>
  <si>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</si>
  <si>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</si>
  <si>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</si>
  <si>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</si>
  <si>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</si>
  <si>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</si>
  <si>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</si>
  <si>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</si>
  <si>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</si>
  <si>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</si>
  <si>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</si>
  <si>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</si>
  <si>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</si>
  <si>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</si>
  <si>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</si>
  <si>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</si>
  <si>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</si>
  <si>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</si>
  <si>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</si>
  <si>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</si>
  <si>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</si>
  <si>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</si>
  <si>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</si>
  <si>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</si>
  <si>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</si>
  <si>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</si>
  <si>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</si>
  <si>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</si>
  <si>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</si>
  <si>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</si>
  <si>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</si>
  <si>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</si>
  <si>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</si>
  <si>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</si>
  <si>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</si>
  <si>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</si>
  <si>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</si>
  <si>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</si>
  <si>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</si>
  <si>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</si>
  <si>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</si>
  <si>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</si>
  <si>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</si>
  <si>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</si>
  <si>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</si>
  <si>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</si>
  <si>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</si>
  <si>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</si>
  <si>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</si>
  <si>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</si>
  <si>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</si>
  <si>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</si>
  <si>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</si>
  <si>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</si>
  <si>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</si>
  <si>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</si>
  <si>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</si>
  <si>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</si>
  <si>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</si>
  <si>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</si>
  <si>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</si>
  <si>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</si>
  <si>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</si>
  <si>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</si>
  <si>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</si>
  <si>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</si>
  <si>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</si>
  <si>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</si>
  <si>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</si>
  <si>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</si>
  <si>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</si>
  <si>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</si>
  <si>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</si>
  <si>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</si>
  <si>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</si>
  <si>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</si>
  <si>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</si>
  <si>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</si>
  <si>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</si>
  <si>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</si>
  <si>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</si>
  <si>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</si>
  <si>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</si>
  <si>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</si>
  <si>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</si>
  <si>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</si>
  <si>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</si>
  <si>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</si>
  <si>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</si>
  <si>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</si>
  <si>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</si>
  <si>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</si>
  <si>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</si>
  <si>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</si>
  <si>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</si>
  <si>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</si>
  <si>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</si>
  <si>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</si>
  <si>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</si>
  <si>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</si>
  <si>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</si>
  <si>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</si>
  <si>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</si>
  <si>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</si>
  <si>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</si>
  <si>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</si>
  <si>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</si>
  <si>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</si>
  <si>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</si>
  <si>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</si>
  <si>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</si>
  <si>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</si>
  <si>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</si>
  <si>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</si>
  <si>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</si>
  <si>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</si>
  <si>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</si>
  <si>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</si>
  <si>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</si>
  <si>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</si>
  <si>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</si>
  <si>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</si>
  <si>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</si>
  <si>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</si>
  <si>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</si>
  <si>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</si>
  <si>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</si>
  <si>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</si>
  <si>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</si>
  <si>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</si>
  <si>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</si>
  <si>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</si>
  <si>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</si>
  <si>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</si>
  <si>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</si>
  <si>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</si>
  <si>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</si>
  <si>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</si>
  <si>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</si>
  <si>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</si>
  <si>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</si>
  <si>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</si>
  <si>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</si>
  <si>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</si>
  <si>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</si>
  <si>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</si>
  <si>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</si>
  <si>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</si>
  <si>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</si>
  <si>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</si>
  <si>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</si>
  <si>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</si>
  <si>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</si>
  <si>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</si>
  <si>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</si>
  <si>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</si>
  <si>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</si>
  <si>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</si>
  <si>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</si>
  <si>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</si>
  <si>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</si>
  <si>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</si>
  <si>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</si>
  <si>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</si>
  <si>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</si>
  <si>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</si>
  <si>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</si>
  <si>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</si>
  <si>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</si>
  <si>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</si>
  <si>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</si>
  <si>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</si>
  <si>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</si>
  <si>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</si>
  <si>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</si>
  <si>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</si>
  <si>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</si>
  <si>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</si>
  <si>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</si>
  <si>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</si>
  <si>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</si>
  <si>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</si>
  <si>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</si>
  <si>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</si>
  <si>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</si>
  <si>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</si>
  <si>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</si>
  <si>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</si>
  <si>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</si>
  <si>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</si>
  <si>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</si>
  <si>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</si>
  <si>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</si>
  <si>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</si>
  <si>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</si>
  <si>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</si>
  <si>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</si>
  <si>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</si>
  <si>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</si>
  <si>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</si>
  <si>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</si>
  <si>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</si>
  <si>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</si>
  <si>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</si>
  <si>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</si>
  <si>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</si>
  <si>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</si>
  <si>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</si>
  <si>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</si>
  <si>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</si>
  <si>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</si>
  <si>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</si>
  <si>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</si>
  <si>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</si>
  <si>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</si>
  <si>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</si>
  <si>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</si>
  <si>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</si>
  <si>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</si>
  <si>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</si>
  <si>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</si>
  <si>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</si>
  <si>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</si>
  <si>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</si>
  <si>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</si>
  <si>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</si>
  <si>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</si>
  <si>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</si>
  <si>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</si>
  <si>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</si>
  <si>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</si>
  <si>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</si>
  <si>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</si>
  <si>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</si>
  <si>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</si>
  <si>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</si>
  <si>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</si>
  <si>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</si>
  <si>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</si>
  <si>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</si>
  <si>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</si>
  <si>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</si>
  <si>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</si>
  <si>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</si>
  <si>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</si>
  <si>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</si>
  <si>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</si>
  <si>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</si>
  <si>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</si>
  <si>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</si>
  <si>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</si>
  <si>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</si>
  <si>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</si>
  <si>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</si>
  <si>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</si>
  <si>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</si>
  <si>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</si>
  <si>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</si>
  <si>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</si>
  <si>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</si>
  <si>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</si>
  <si>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</si>
  <si>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</si>
  <si>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</si>
  <si>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</si>
  <si>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</si>
  <si>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</si>
  <si>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</si>
  <si>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</si>
  <si>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</si>
  <si>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</si>
  <si>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</si>
  <si>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</si>
  <si>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</si>
  <si>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</si>
  <si>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</si>
  <si>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</si>
  <si>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</si>
  <si>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</si>
  <si>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</si>
  <si>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</si>
  <si>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</si>
  <si>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</si>
  <si>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</si>
  <si>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</si>
  <si>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</si>
  <si>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</si>
  <si>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</si>
  <si>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</si>
  <si>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</si>
  <si>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</si>
  <si>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</si>
  <si>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</si>
  <si>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</si>
  <si>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</si>
  <si>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</si>
  <si>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</si>
  <si>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</si>
  <si>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</si>
  <si>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</si>
  <si>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</si>
  <si>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</si>
  <si>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</si>
  <si>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</si>
  <si>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</si>
  <si>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</si>
  <si>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</si>
  <si>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</si>
  <si>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</si>
  <si>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</si>
  <si>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</si>
  <si>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</si>
  <si>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</si>
  <si>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</si>
  <si>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</si>
  <si>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</si>
  <si>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</si>
  <si>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</si>
  <si>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</si>
  <si>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</si>
  <si>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</si>
  <si>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</si>
  <si>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</si>
  <si>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</si>
  <si>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</si>
  <si>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</si>
  <si>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</si>
  <si>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</si>
  <si>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</si>
  <si>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</si>
  <si>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</si>
  <si>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</si>
  <si>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</si>
  <si>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</si>
  <si>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</si>
  <si>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</si>
  <si>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</si>
  <si>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</si>
  <si>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</si>
  <si>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</si>
  <si>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</si>
  <si>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</si>
  <si>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</si>
  <si>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</si>
  <si>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</si>
  <si>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</si>
  <si>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</si>
  <si>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</si>
  <si>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</si>
  <si>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</si>
  <si>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</si>
  <si>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</si>
  <si>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</si>
  <si>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</si>
  <si>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</si>
  <si>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</si>
  <si>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</si>
  <si>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</si>
  <si>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</si>
  <si>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</si>
  <si>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</si>
  <si>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</si>
  <si>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</si>
  <si>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</si>
  <si>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</si>
  <si>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</si>
  <si>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</si>
  <si>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</si>
  <si>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</si>
  <si>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</si>
  <si>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</si>
  <si>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</si>
  <si>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</si>
  <si>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</si>
  <si>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</si>
  <si>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</si>
  <si>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</si>
  <si>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</si>
  <si>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</si>
  <si>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</si>
  <si>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</si>
  <si>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</si>
  <si>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</si>
  <si>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</si>
  <si>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</si>
  <si>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</si>
  <si>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</si>
  <si>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</si>
  <si>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</si>
  <si>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</si>
  <si>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</si>
  <si>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</si>
  <si>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</si>
  <si>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</si>
  <si>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</si>
  <si>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</si>
  <si>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</si>
  <si>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</si>
  <si>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</si>
  <si>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</si>
  <si>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</si>
  <si>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</si>
  <si>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</si>
  <si>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</si>
  <si>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</si>
  <si>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</si>
  <si>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</si>
  <si>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</si>
  <si>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</si>
  <si>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</si>
  <si>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</si>
  <si>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</si>
  <si>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</si>
  <si>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</si>
  <si>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</si>
  <si>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</si>
  <si>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</si>
  <si>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</si>
  <si>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</si>
  <si>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</si>
  <si>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</si>
  <si>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</si>
  <si>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</si>
  <si>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</si>
  <si>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</si>
  <si>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</si>
  <si>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</si>
  <si>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</si>
  <si>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</si>
  <si>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</si>
  <si>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</si>
  <si>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</si>
  <si>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</si>
  <si>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</si>
  <si>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</si>
  <si>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</si>
  <si>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</si>
  <si>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</si>
  <si>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</si>
  <si>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</si>
  <si>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</si>
  <si>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</si>
  <si>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</si>
  <si>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</si>
  <si>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</si>
  <si>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</si>
  <si>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</si>
  <si>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</si>
  <si>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</si>
  <si>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</si>
  <si>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</si>
  <si>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</si>
  <si>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</si>
  <si>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</si>
  <si>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</si>
  <si>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</si>
  <si>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</si>
  <si>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</si>
  <si>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</si>
  <si>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</si>
  <si>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</si>
  <si>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</si>
  <si>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</si>
  <si>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</si>
  <si>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</si>
  <si>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</si>
  <si>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</si>
  <si>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</si>
  <si>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</si>
  <si>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</si>
  <si>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</si>
  <si>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</si>
  <si>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</si>
  <si>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</si>
  <si>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</si>
  <si>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</si>
  <si>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</si>
  <si>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</si>
  <si>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</si>
  <si>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</si>
  <si>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</si>
  <si>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</si>
  <si>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</si>
  <si>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</si>
  <si>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</si>
  <si>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</si>
  <si>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</si>
  <si>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</si>
  <si>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</si>
  <si>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</si>
  <si>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</si>
  <si>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</si>
  <si>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</si>
  <si>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</si>
  <si>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</si>
  <si>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</si>
  <si>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</si>
  <si>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</si>
  <si>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</si>
  <si>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</si>
  <si>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</si>
  <si>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</si>
  <si>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</si>
  <si>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</si>
  <si>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</si>
  <si>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</si>
  <si>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</si>
  <si>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</si>
  <si>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</si>
  <si>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</si>
  <si>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</si>
  <si>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</si>
  <si>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</si>
  <si>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</si>
  <si>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</si>
  <si>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</si>
  <si>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</si>
  <si>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</si>
  <si>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</si>
  <si>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</si>
  <si>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</si>
  <si>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</si>
  <si>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</si>
  <si>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</si>
  <si>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</si>
  <si>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</si>
  <si>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</si>
  <si>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</si>
  <si>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</si>
  <si>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</si>
  <si>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</si>
  <si>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</si>
  <si>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</si>
  <si>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</si>
  <si>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</si>
  <si>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</si>
  <si>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</si>
  <si>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</si>
  <si>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</si>
  <si>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</si>
  <si>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</si>
  <si>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</si>
  <si>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</si>
  <si>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</si>
  <si>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</si>
  <si>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</si>
  <si>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</si>
  <si>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</si>
  <si>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</si>
  <si>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</si>
  <si>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</si>
  <si>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</si>
  <si>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</si>
  <si>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</si>
  <si>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</si>
  <si>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</si>
  <si>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</si>
  <si>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</si>
  <si>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</si>
  <si>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</si>
  <si>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</si>
  <si>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</si>
  <si>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</si>
  <si>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</si>
  <si>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</si>
  <si>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</si>
  <si>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</si>
  <si>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</si>
  <si>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</si>
  <si>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</si>
  <si>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</si>
  <si>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</si>
  <si>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</si>
  <si>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</si>
  <si>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</si>
  <si>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</si>
  <si>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</si>
  <si>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</si>
  <si>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</si>
  <si>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</si>
  <si>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</si>
  <si>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</si>
  <si>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</si>
  <si>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</si>
  <si>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</si>
  <si>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</si>
  <si>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</si>
  <si>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</si>
  <si>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</si>
  <si>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</si>
  <si>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</si>
  <si>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</si>
  <si>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</si>
  <si>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</si>
  <si>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</si>
  <si>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</si>
  <si>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</si>
  <si>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</si>
  <si>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</si>
  <si>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</si>
  <si>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</si>
  <si>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</si>
  <si>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</si>
  <si>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</si>
  <si>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</si>
  <si>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</si>
  <si>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</si>
  <si>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</si>
  <si>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</si>
  <si>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</si>
  <si>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</si>
  <si>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</si>
  <si>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</si>
  <si>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</si>
  <si>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</si>
  <si>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</si>
  <si>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</si>
  <si>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</si>
  <si>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</si>
  <si>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</si>
  <si>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</si>
  <si>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</si>
  <si>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</si>
  <si>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</si>
  <si>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</si>
  <si>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</si>
  <si>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</si>
  <si>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</si>
  <si>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</si>
  <si>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</si>
  <si>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</si>
  <si>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</si>
  <si>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</si>
  <si>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</si>
  <si>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</si>
  <si>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</si>
  <si>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</si>
  <si>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</si>
  <si>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</si>
  <si>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</si>
  <si>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</si>
  <si>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</si>
  <si>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</si>
  <si>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</si>
  <si>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</si>
  <si>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</si>
  <si>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</si>
  <si>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</si>
  <si>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</si>
  <si>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</si>
  <si>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</si>
  <si>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</si>
  <si>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</si>
  <si>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</si>
  <si>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</si>
  <si>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</si>
  <si>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</si>
  <si>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</si>
  <si>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</si>
  <si>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</si>
  <si>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</si>
  <si>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</si>
  <si>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</si>
  <si>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</si>
  <si>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</si>
  <si>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</si>
  <si>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</si>
  <si>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</si>
  <si>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</si>
  <si>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</si>
  <si>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</si>
  <si>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</si>
  <si>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</si>
  <si>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</si>
  <si>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</si>
  <si>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</si>
  <si>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</si>
  <si>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</si>
  <si>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</si>
  <si>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</si>
  <si>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</si>
  <si>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</si>
  <si>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</si>
  <si>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</si>
  <si>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</si>
  <si>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</si>
  <si>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</si>
  <si>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</si>
  <si>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</si>
  <si>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</si>
  <si>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</si>
  <si>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</si>
  <si>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</si>
  <si>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</si>
  <si>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</si>
  <si>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</si>
  <si>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</si>
  <si>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</si>
  <si>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</si>
  <si>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</si>
  <si>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</si>
  <si>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</si>
  <si>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</si>
  <si>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</si>
  <si>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</si>
  <si>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</si>
  <si>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</si>
  <si>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</si>
  <si>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</si>
  <si>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</si>
  <si>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</si>
  <si>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</si>
  <si>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</si>
  <si>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</si>
  <si>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</si>
  <si>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</si>
  <si>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</si>
  <si>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</si>
  <si>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</si>
  <si>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</si>
  <si>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</si>
  <si>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</si>
  <si>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</si>
  <si>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</si>
  <si>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</si>
  <si>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</si>
  <si>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</si>
  <si>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</si>
  <si>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</si>
  <si>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</si>
  <si>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</si>
  <si>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</si>
  <si>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</si>
  <si>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</si>
  <si>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</si>
  <si>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</si>
  <si>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</si>
  <si>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</si>
  <si>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</si>
  <si>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</si>
  <si>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</si>
  <si>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</si>
  <si>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</si>
  <si>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</si>
  <si>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</si>
  <si>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</si>
  <si>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</si>
  <si>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</si>
  <si>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</si>
  <si>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</si>
  <si>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</si>
  <si>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</si>
  <si>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</si>
  <si>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</si>
  <si>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</si>
  <si>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</si>
  <si>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</si>
  <si>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</si>
  <si>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</si>
  <si>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</si>
  <si>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</si>
  <si>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</si>
  <si>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</si>
  <si>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</si>
  <si>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</si>
  <si>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</si>
  <si>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</si>
  <si>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</si>
  <si>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</si>
  <si>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</si>
  <si>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</si>
  <si>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</si>
  <si>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</si>
  <si>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</si>
  <si>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</si>
  <si>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</si>
  <si>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</si>
  <si>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</si>
  <si>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</si>
  <si>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</si>
  <si>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</si>
  <si>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</si>
  <si>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</si>
  <si>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</si>
  <si>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</si>
  <si>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</si>
  <si>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</si>
  <si>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</si>
  <si>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</si>
  <si>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</si>
  <si>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</si>
  <si>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</si>
  <si>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</si>
  <si>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</si>
  <si>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</si>
  <si>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</si>
  <si>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</si>
  <si>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</si>
  <si>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</si>
  <si>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</si>
  <si>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</si>
  <si>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</si>
  <si>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</si>
  <si>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</si>
  <si>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</si>
  <si>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</si>
  <si>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</si>
  <si>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</si>
  <si>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</si>
  <si>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</si>
  <si>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</si>
  <si>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</si>
  <si>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</si>
  <si>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</si>
  <si>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</si>
  <si>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</si>
  <si>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</si>
  <si>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</si>
  <si>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</si>
  <si>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</si>
  <si>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</si>
  <si>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</si>
  <si>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</si>
  <si>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</si>
  <si>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</si>
  <si>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</si>
  <si>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</si>
  <si>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</si>
  <si>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</si>
  <si>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</si>
  <si>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</si>
  <si>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</si>
  <si>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</si>
  <si>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</si>
  <si>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</si>
  <si>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</si>
  <si>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</si>
  <si>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</si>
  <si>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</si>
  <si>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</si>
  <si>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</si>
  <si>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</si>
  <si>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</si>
  <si>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</si>
  <si>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</si>
  <si>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</si>
  <si>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</si>
  <si>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</si>
  <si>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</si>
  <si>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</si>
  <si>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</si>
  <si>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</si>
  <si>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</si>
  <si>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</si>
  <si>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</si>
  <si>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</si>
  <si>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</si>
  <si>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</si>
  <si>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</si>
  <si>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</si>
  <si>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</si>
  <si>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</si>
  <si>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</si>
  <si>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</si>
  <si>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</si>
  <si>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</si>
  <si>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</si>
  <si>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</si>
  <si>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</si>
  <si>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</si>
  <si>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</si>
  <si>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</si>
  <si>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</si>
  <si>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</si>
  <si>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</si>
  <si>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</si>
  <si>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</si>
  <si>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</si>
  <si>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</si>
  <si>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</si>
  <si>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</si>
  <si>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</si>
  <si>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</si>
  <si>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</si>
  <si>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</si>
  <si>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</si>
  <si>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</si>
  <si>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</si>
  <si>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</si>
  <si>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</si>
  <si>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</si>
  <si>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</si>
  <si>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</si>
  <si>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</si>
  <si>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</si>
  <si>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</si>
  <si>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</si>
  <si>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</si>
  <si>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</si>
  <si>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</si>
  <si>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</si>
  <si>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</si>
  <si>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</si>
  <si>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</si>
  <si>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</si>
  <si>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</si>
  <si>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</si>
  <si>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</si>
  <si>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</si>
  <si>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</si>
  <si>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</si>
  <si>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</si>
  <si>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</si>
  <si>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</si>
  <si>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</si>
  <si>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</si>
  <si>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</si>
  <si>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</si>
  <si>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</si>
  <si>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</si>
  <si>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</si>
  <si>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</si>
  <si>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</si>
  <si>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</si>
  <si>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</si>
  <si>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</si>
  <si>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</si>
  <si>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</si>
  <si>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</si>
  <si>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</si>
  <si>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</si>
  <si>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</si>
  <si>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</si>
  <si>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</si>
  <si>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</si>
  <si>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</si>
  <si>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</si>
  <si>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</si>
  <si>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</si>
  <si>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</si>
  <si>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</si>
  <si>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</si>
  <si>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</si>
  <si>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</si>
  <si>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</si>
  <si>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</si>
  <si>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</si>
  <si>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</si>
  <si>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</si>
  <si>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</si>
  <si>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</si>
  <si>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</si>
  <si>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</si>
  <si>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</si>
  <si>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</si>
  <si>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</si>
  <si>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</si>
  <si>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</si>
  <si>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</si>
  <si>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</si>
  <si>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</si>
  <si>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</si>
  <si>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</si>
  <si>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</si>
  <si>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</si>
  <si>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</si>
  <si>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</si>
  <si>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</si>
  <si>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</si>
  <si>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</si>
  <si>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</si>
  <si>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</si>
  <si>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</si>
  <si>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</si>
  <si>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</si>
  <si>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</si>
  <si>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</si>
  <si>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</si>
  <si>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</si>
  <si>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</si>
  <si>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</si>
  <si>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</si>
  <si>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</si>
  <si>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</si>
  <si>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</si>
  <si>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</si>
  <si>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</si>
  <si>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</si>
  <si>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</si>
  <si>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</si>
  <si>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</si>
  <si>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</si>
  <si>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</si>
  <si>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</si>
  <si>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</si>
  <si>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</si>
  <si>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</si>
  <si>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</si>
  <si>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</si>
  <si>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</si>
  <si>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</si>
  <si>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</si>
  <si>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</si>
  <si>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</si>
  <si>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</si>
  <si>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</si>
  <si>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</si>
  <si>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</si>
  <si>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</si>
  <si>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</si>
  <si>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</si>
  <si>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</si>
  <si>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</si>
  <si>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</si>
  <si>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</si>
  <si>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</si>
  <si>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</si>
  <si>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</si>
  <si>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</si>
  <si>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</si>
  <si>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</si>
  <si>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</si>
  <si>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</si>
  <si>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</si>
  <si>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</si>
  <si>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</si>
  <si>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</si>
  <si>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</si>
  <si>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</si>
  <si>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</si>
  <si>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</si>
  <si>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</si>
  <si>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</si>
  <si>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</si>
  <si>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</si>
  <si>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</si>
  <si>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</si>
  <si>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</si>
  <si>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</si>
  <si>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</si>
  <si>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</si>
  <si>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</si>
  <si>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</si>
  <si>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</si>
  <si>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</si>
  <si>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</si>
  <si>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</si>
  <si>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</si>
  <si>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</si>
  <si>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</si>
  <si>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</si>
  <si>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</si>
  <si>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</si>
  <si>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</si>
  <si>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</si>
  <si>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</si>
  <si>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</si>
  <si>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</si>
  <si>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</si>
  <si>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</si>
  <si>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</si>
  <si>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</si>
  <si>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</si>
  <si>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</si>
  <si>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</si>
  <si>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</si>
  <si>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</si>
  <si>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</si>
  <si>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</si>
  <si>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</si>
  <si>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</si>
  <si>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</si>
  <si>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</si>
  <si>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</si>
  <si>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</si>
  <si>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</si>
  <si>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</si>
  <si>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</si>
  <si>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</si>
  <si>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</si>
  <si>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</si>
  <si>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</si>
  <si>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</si>
  <si>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</si>
  <si>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</si>
  <si>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</si>
  <si>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</si>
  <si>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</si>
  <si>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</si>
  <si>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</si>
  <si>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</si>
  <si>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</si>
  <si>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</si>
  <si>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</si>
  <si>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</si>
  <si>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</si>
  <si>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</si>
  <si>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</si>
  <si>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</si>
  <si>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</si>
  <si>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</si>
  <si>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</si>
  <si>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</si>
  <si>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</si>
  <si>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</si>
  <si>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</si>
  <si>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</si>
  <si>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</si>
  <si>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</si>
  <si>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</si>
  <si>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</si>
  <si>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</si>
  <si>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</si>
  <si>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</si>
  <si>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</si>
  <si>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</si>
  <si>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</si>
  <si>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</si>
  <si>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</si>
  <si>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</si>
  <si>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</si>
  <si>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</si>
  <si>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</si>
  <si>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</si>
  <si>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</si>
  <si>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</si>
  <si>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</si>
  <si>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</si>
  <si>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</si>
  <si>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</si>
  <si>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</si>
  <si>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</si>
  <si>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</si>
  <si>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</si>
  <si>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</si>
  <si>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</si>
  <si>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</si>
  <si>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</si>
  <si>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</si>
  <si>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</si>
  <si>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</si>
  <si>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</si>
  <si>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</si>
  <si>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</si>
  <si>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</si>
  <si>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</si>
  <si>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</si>
  <si>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</si>
  <si>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</si>
  <si>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</si>
  <si>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</si>
  <si>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</si>
  <si>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</si>
  <si>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</si>
  <si>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</si>
  <si>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</si>
  <si>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</si>
  <si>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</si>
  <si>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</si>
  <si>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</si>
  <si>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</si>
  <si>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</si>
  <si>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</si>
  <si>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</si>
  <si>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</si>
  <si>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</si>
  <si>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</si>
  <si>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</si>
  <si>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</si>
  <si>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</si>
  <si>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</si>
  <si>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</si>
  <si>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</si>
  <si>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</si>
  <si>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</si>
  <si>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</si>
  <si>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</si>
  <si>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</si>
  <si>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</si>
  <si>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</si>
  <si>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</si>
  <si>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</si>
  <si>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</si>
  <si>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</si>
  <si>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</si>
  <si>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</si>
  <si>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</si>
  <si>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</si>
  <si>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</si>
  <si>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</si>
  <si>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</si>
  <si>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</si>
  <si>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</si>
  <si>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</si>
  <si>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</si>
  <si>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</si>
  <si>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</si>
  <si>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</si>
  <si>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</si>
  <si>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</si>
  <si>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</si>
  <si>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</si>
  <si>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</si>
  <si>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</si>
  <si>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</si>
  <si>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</si>
  <si>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</si>
  <si>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</si>
  <si>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</si>
  <si>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</si>
  <si>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</si>
  <si>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</si>
  <si>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</si>
  <si>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</si>
  <si>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</si>
  <si>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</si>
  <si>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</si>
  <si>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</si>
  <si>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</si>
  <si>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</si>
  <si>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</si>
  <si>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</si>
  <si>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</si>
  <si>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</si>
  <si>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</si>
  <si>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</si>
  <si>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</si>
  <si>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</si>
  <si>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</si>
  <si>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</si>
  <si>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</si>
  <si>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</si>
  <si>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</si>
  <si>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</si>
  <si>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</si>
  <si>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</si>
  <si>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</si>
  <si>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</si>
  <si>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</si>
  <si>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</si>
  <si>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</si>
  <si>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</si>
  <si>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</si>
  <si>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</si>
  <si>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</si>
  <si>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</si>
  <si>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</si>
  <si>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</si>
  <si>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</si>
  <si>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</si>
  <si>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</si>
  <si>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</si>
  <si>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</si>
  <si>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</si>
  <si>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</si>
  <si>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</si>
  <si>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</si>
  <si>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</si>
  <si>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</si>
  <si>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</si>
  <si>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</si>
  <si>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</si>
  <si>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</si>
  <si>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</si>
  <si>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</si>
  <si>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</si>
  <si>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</si>
  <si>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</si>
  <si>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</si>
  <si>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</si>
  <si>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</si>
  <si>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</si>
  <si>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</si>
  <si>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</si>
  <si>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</si>
  <si>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</si>
  <si>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</si>
  <si>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</si>
  <si>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</si>
  <si>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</si>
  <si>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</si>
  <si>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</si>
  <si>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</si>
  <si>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</si>
  <si>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</si>
  <si>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</si>
  <si>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</si>
  <si>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</si>
  <si>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</si>
  <si>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</si>
  <si>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</si>
  <si>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</si>
  <si>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</si>
  <si>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</si>
  <si>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</si>
  <si>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</si>
  <si>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</si>
  <si>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</si>
  <si>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</si>
  <si>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</si>
  <si>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</si>
  <si>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</si>
  <si>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</si>
  <si>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</si>
  <si>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</si>
  <si>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</si>
  <si>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</si>
  <si>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</si>
  <si>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</si>
  <si>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</si>
  <si>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</si>
  <si>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</si>
  <si>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</si>
  <si>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</si>
  <si>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</si>
  <si>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</si>
  <si>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</si>
  <si>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</si>
  <si>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</si>
  <si>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</si>
  <si>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</si>
  <si>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</si>
  <si>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</si>
  <si>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</si>
  <si>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</si>
  <si>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</si>
  <si>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</si>
  <si>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</si>
  <si>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</si>
  <si>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</si>
  <si>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</si>
  <si>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</si>
  <si>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</si>
  <si>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</si>
  <si>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</si>
  <si>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</si>
  <si>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</si>
  <si>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</si>
  <si>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</si>
  <si>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</si>
  <si>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</si>
  <si>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</si>
  <si>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</si>
  <si>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</si>
  <si>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</si>
  <si>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</si>
  <si>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</si>
  <si>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</si>
  <si>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</si>
  <si>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</si>
  <si>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</si>
  <si>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</si>
  <si>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</si>
  <si>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</si>
  <si>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</si>
  <si>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</si>
  <si>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</si>
  <si>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</si>
  <si>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</si>
  <si>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</si>
  <si>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</si>
  <si>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</si>
  <si>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</si>
  <si>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</si>
  <si>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</si>
  <si>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</si>
  <si>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</si>
  <si>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</si>
  <si>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</si>
  <si>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</si>
  <si>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</si>
  <si>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</si>
  <si>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</si>
  <si>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</si>
  <si>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</si>
  <si>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</si>
  <si>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</si>
  <si>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</si>
  <si>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</si>
  <si>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</si>
  <si>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</si>
  <si>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</si>
  <si>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</si>
  <si>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</si>
  <si>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</si>
  <si>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</si>
  <si>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</si>
  <si>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</si>
  <si>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</si>
  <si>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</si>
  <si>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</si>
  <si>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</si>
  <si>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</si>
  <si>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</si>
  <si>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</si>
  <si>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</si>
  <si>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</si>
  <si>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</si>
  <si>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</si>
  <si>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</si>
  <si>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</si>
  <si>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</si>
  <si>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</si>
  <si>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</si>
  <si>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</si>
  <si>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</si>
  <si>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</si>
  <si>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</si>
  <si>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</si>
  <si>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</si>
  <si>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</si>
  <si>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</si>
  <si>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</si>
  <si>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</si>
  <si>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</si>
  <si>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</si>
  <si>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</si>
  <si>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</si>
  <si>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</si>
  <si>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</si>
  <si>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</si>
  <si>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</si>
  <si>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</si>
  <si>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</si>
  <si>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</si>
  <si>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</si>
  <si>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</si>
  <si>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</si>
  <si>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</si>
  <si>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</si>
  <si>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</si>
  <si>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</si>
  <si>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</si>
  <si>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</si>
  <si>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</si>
  <si>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</si>
  <si>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</si>
  <si>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</si>
  <si>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</si>
  <si>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</si>
  <si>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</si>
  <si>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</si>
  <si>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</si>
  <si>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</si>
  <si>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</si>
  <si>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</si>
  <si>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</si>
  <si>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</si>
  <si>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</si>
  <si>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</si>
  <si>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</si>
  <si>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</si>
  <si>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</si>
  <si>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</si>
  <si>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</si>
  <si>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</si>
  <si>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</si>
  <si>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</si>
  <si>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</si>
  <si>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</si>
  <si>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</si>
  <si>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</si>
  <si>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</si>
  <si>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</si>
  <si>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</si>
  <si>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</si>
  <si>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</si>
  <si>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</si>
  <si>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</si>
  <si>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</si>
  <si>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</si>
  <si>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</si>
  <si>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</si>
  <si>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</si>
  <si>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</si>
  <si>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</si>
  <si>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</si>
  <si>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</si>
  <si>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</si>
  <si>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</si>
  <si>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</si>
  <si>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</si>
  <si>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</si>
  <si>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</si>
  <si>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</si>
  <si>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</si>
  <si>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</si>
  <si>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</si>
  <si>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</si>
  <si>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</si>
  <si>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</si>
  <si>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</si>
  <si>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</si>
  <si>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</si>
  <si>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</si>
  <si>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</si>
  <si>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</si>
  <si>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</si>
  <si>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</si>
  <si>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</si>
  <si>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</si>
  <si>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</si>
  <si>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</si>
  <si>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</si>
  <si>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</si>
  <si>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</si>
  <si>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</si>
  <si>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</si>
  <si>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</si>
  <si>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</si>
  <si>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</si>
  <si>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</si>
  <si>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</si>
  <si>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</si>
  <si>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</si>
  <si>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</si>
  <si>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</si>
  <si>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</si>
  <si>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</si>
  <si>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</si>
  <si>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</si>
  <si>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</si>
  <si>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</si>
  <si>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</si>
  <si>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</si>
  <si>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</si>
  <si>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</si>
  <si>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</si>
  <si>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</si>
  <si>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</si>
  <si>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</si>
  <si>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</si>
  <si>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</si>
  <si>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</si>
  <si>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</si>
  <si>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</si>
  <si>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</si>
  <si>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</si>
  <si>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</si>
  <si>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</si>
  <si>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</si>
  <si>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</si>
  <si>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</si>
  <si>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</si>
  <si>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</si>
  <si>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</si>
  <si>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</si>
  <si>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</si>
  <si>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</si>
  <si>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</si>
  <si>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</si>
  <si>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</si>
  <si>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</si>
  <si>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</si>
  <si>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</si>
  <si>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</si>
  <si>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</si>
  <si>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</si>
  <si>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</si>
  <si>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</si>
  <si>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</si>
  <si>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</si>
  <si>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</si>
  <si>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</si>
  <si>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</si>
  <si>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</si>
  <si>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</si>
  <si>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</si>
  <si>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</si>
  <si>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</si>
  <si>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</si>
  <si>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</si>
  <si>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</si>
  <si>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</si>
  <si>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</si>
  <si>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</si>
  <si>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</si>
  <si>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</si>
  <si>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</si>
  <si>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</si>
  <si>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</si>
  <si>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</si>
  <si>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</si>
  <si>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</si>
  <si>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</si>
  <si>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</si>
  <si>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</si>
  <si>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</si>
  <si>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</si>
  <si>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</si>
  <si>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</si>
  <si>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</si>
  <si>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</si>
  <si>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</si>
  <si>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</si>
  <si>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</si>
  <si>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</si>
  <si>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</si>
  <si>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</si>
  <si>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</si>
  <si>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</si>
  <si>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</si>
  <si>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</si>
  <si>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</si>
  <si>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</si>
  <si>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</si>
  <si>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</si>
  <si>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</si>
  <si>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</si>
  <si>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</si>
  <si>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</si>
  <si>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</si>
  <si>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</si>
  <si>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</si>
  <si>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</si>
  <si>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</si>
  <si>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</si>
  <si>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</si>
  <si>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</si>
  <si>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</si>
  <si>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</si>
  <si>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</si>
  <si>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</si>
  <si>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</si>
  <si>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</si>
  <si>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</si>
  <si>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</si>
  <si>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</si>
  <si>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</si>
  <si>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</si>
  <si>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</si>
  <si>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</si>
  <si>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</si>
  <si>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</si>
  <si>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</si>
  <si>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</si>
  <si>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</si>
  <si>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</si>
  <si>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</si>
  <si>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</si>
  <si>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</si>
  <si>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</si>
  <si>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</si>
  <si>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</si>
  <si>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</si>
  <si>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</si>
  <si>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</si>
  <si>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</si>
  <si>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</si>
  <si>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</si>
  <si>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</si>
  <si>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</si>
  <si>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</si>
  <si>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</si>
  <si>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</si>
  <si>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</si>
  <si>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</si>
  <si>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</si>
  <si>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</si>
  <si>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</si>
  <si>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</si>
  <si>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</si>
  <si>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</si>
  <si>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</si>
  <si>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</si>
  <si>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</si>
  <si>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</si>
  <si>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</si>
  <si>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</si>
  <si>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</si>
  <si>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</si>
  <si>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</si>
  <si>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</si>
  <si>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</si>
  <si>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</si>
  <si>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</si>
  <si>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</si>
  <si>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</si>
  <si>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</si>
  <si>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</si>
  <si>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</si>
  <si>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</si>
  <si>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</si>
  <si>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</si>
  <si>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</si>
  <si>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</si>
  <si>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</si>
  <si>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</si>
  <si>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</si>
  <si>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</si>
  <si>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</si>
  <si>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</si>
  <si>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</si>
  <si>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</si>
  <si>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</si>
  <si>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</si>
  <si>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</si>
  <si>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</si>
  <si>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</si>
  <si>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</si>
  <si>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</si>
  <si>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</si>
  <si>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</si>
  <si>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</si>
  <si>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</si>
  <si>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</si>
  <si>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</si>
  <si>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</si>
  <si>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</si>
  <si>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</si>
  <si>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</si>
  <si>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</si>
  <si>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</si>
  <si>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</si>
  <si>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</si>
  <si>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</si>
  <si>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</si>
  <si>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</si>
  <si>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</si>
  <si>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</si>
  <si>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</si>
  <si>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</si>
  <si>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</si>
  <si>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</si>
  <si>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</si>
  <si>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</si>
  <si>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</si>
  <si>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</si>
  <si>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</si>
  <si>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</si>
  <si>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</si>
  <si>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</si>
  <si>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</si>
  <si>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</si>
  <si>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</si>
  <si>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</si>
  <si>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</si>
  <si>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</si>
  <si>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</si>
  <si>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</si>
  <si>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</si>
  <si>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</si>
  <si>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</si>
  <si>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</si>
  <si>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</si>
  <si>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</si>
  <si>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</si>
  <si>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</si>
  <si>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</si>
  <si>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</si>
  <si>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</si>
  <si>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</si>
  <si>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</si>
  <si>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</si>
  <si>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</si>
  <si>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</si>
  <si>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</si>
  <si>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</si>
  <si>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</si>
  <si>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</si>
  <si>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</si>
  <si>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</si>
  <si>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</si>
  <si>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</si>
  <si>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</si>
  <si>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</si>
  <si>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</si>
  <si>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</si>
  <si>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</si>
  <si>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</si>
  <si>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</si>
  <si>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</si>
  <si>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</si>
  <si>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</si>
  <si>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</si>
  <si>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</si>
  <si>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</si>
  <si>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</si>
  <si>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</si>
  <si>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</si>
  <si>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</si>
  <si>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</si>
  <si>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</si>
  <si>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</si>
  <si>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</si>
  <si>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</si>
  <si>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</si>
  <si>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</si>
  <si>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</si>
  <si>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</si>
  <si>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</si>
  <si>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</si>
  <si>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</si>
  <si>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</si>
  <si>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</si>
  <si>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</si>
  <si>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</si>
  <si>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</si>
  <si>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</si>
  <si>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</si>
  <si>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</si>
  <si>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</si>
  <si>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</si>
  <si>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</si>
  <si>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</si>
  <si>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</si>
  <si>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</si>
  <si>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</si>
  <si>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</si>
  <si>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</si>
  <si>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</si>
  <si>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</si>
  <si>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</si>
  <si>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</si>
  <si>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</si>
  <si>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</si>
  <si>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</si>
  <si>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</si>
  <si>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</si>
  <si>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</si>
  <si>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</si>
  <si>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</si>
  <si>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</si>
  <si>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</si>
  <si>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</si>
  <si>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</si>
  <si>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</si>
  <si>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</si>
  <si>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</si>
  <si>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</si>
  <si>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</si>
  <si>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</si>
  <si>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</si>
  <si>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</si>
  <si>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</si>
  <si>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</si>
  <si>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</si>
  <si>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</si>
  <si>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</si>
  <si>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</si>
  <si>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</si>
  <si>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</si>
  <si>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</si>
  <si>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</si>
  <si>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</si>
  <si>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</si>
  <si>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</si>
  <si>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</si>
  <si>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</si>
  <si>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</si>
  <si>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</si>
  <si>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</si>
  <si>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</si>
  <si>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</si>
  <si>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</si>
  <si>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</si>
  <si>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</si>
  <si>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</si>
  <si>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</si>
  <si>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</si>
  <si>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</si>
  <si>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</si>
  <si>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</si>
  <si>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</si>
  <si>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</si>
  <si>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</si>
  <si>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</si>
  <si>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</si>
  <si>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</si>
  <si>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</si>
  <si>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</si>
  <si>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</si>
  <si>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</si>
  <si>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</si>
  <si>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</si>
  <si>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</si>
  <si>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</si>
  <si>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</si>
  <si>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</si>
  <si>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</si>
  <si>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</si>
  <si>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</si>
  <si>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</si>
  <si>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</si>
  <si>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</si>
  <si>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</si>
  <si>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</si>
  <si>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</si>
  <si>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</si>
  <si>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</si>
  <si>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</si>
  <si>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</si>
  <si>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</si>
  <si>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</si>
  <si>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</si>
  <si>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</si>
  <si>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</si>
  <si>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</si>
  <si>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</si>
  <si>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</si>
  <si>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</si>
  <si>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</si>
  <si>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</si>
  <si>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</si>
  <si>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</si>
  <si>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</si>
  <si>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</si>
  <si>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</si>
  <si>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</si>
  <si>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</si>
  <si>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</si>
  <si>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</si>
  <si>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</si>
  <si>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</si>
  <si>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</si>
  <si>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</si>
  <si>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</si>
  <si>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</si>
  <si>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</si>
  <si>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</si>
  <si>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</si>
  <si>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</si>
  <si>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</si>
  <si>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</si>
  <si>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</si>
  <si>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</si>
  <si>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</si>
  <si>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</si>
  <si>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</si>
  <si>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</si>
  <si>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</si>
  <si>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</si>
  <si>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</si>
  <si>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</si>
  <si>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</si>
  <si>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</si>
  <si>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</si>
  <si>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</si>
  <si>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</si>
  <si>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</si>
  <si>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</si>
  <si>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</si>
  <si>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</si>
  <si>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</si>
  <si>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</si>
  <si>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</si>
  <si>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</si>
  <si>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</si>
  <si>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</si>
  <si>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</si>
  <si>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</si>
  <si>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</si>
  <si>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</si>
  <si>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</si>
  <si>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</si>
  <si>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</si>
  <si>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</si>
  <si>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</si>
  <si>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</si>
  <si>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</si>
  <si>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</si>
  <si>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</si>
  <si>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</si>
  <si>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</si>
  <si>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</si>
  <si>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</si>
  <si>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</si>
  <si>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</si>
  <si>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</si>
  <si>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</si>
  <si>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</si>
  <si>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</si>
  <si>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</si>
  <si>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</si>
  <si>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</si>
  <si>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</si>
  <si>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</si>
  <si>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</si>
  <si>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</si>
  <si>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</si>
  <si>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</si>
  <si>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</si>
  <si>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</si>
  <si>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</si>
  <si>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</si>
  <si>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</si>
  <si>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</si>
  <si>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</si>
  <si>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</si>
  <si>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</si>
  <si>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</si>
  <si>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</si>
  <si>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</si>
  <si>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</si>
  <si>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</si>
  <si>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</si>
  <si>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</si>
  <si>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</si>
  <si>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</si>
  <si>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</si>
  <si>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</si>
  <si>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</si>
  <si>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</si>
  <si>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</si>
  <si>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</si>
  <si>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</si>
  <si>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</si>
  <si>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</si>
  <si>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</si>
  <si>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</si>
  <si>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</si>
  <si>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</si>
  <si>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</si>
  <si>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</si>
  <si>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</si>
  <si>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</si>
  <si>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</si>
  <si>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</si>
  <si>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</si>
  <si>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</si>
  <si>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</si>
  <si>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</si>
  <si>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</si>
  <si>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</si>
  <si>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</si>
  <si>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</si>
  <si>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</si>
  <si>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</si>
  <si>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</si>
  <si>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</si>
  <si>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</si>
  <si>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</si>
  <si>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</si>
  <si>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</si>
  <si>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</si>
  <si>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</si>
  <si>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</si>
  <si>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</si>
  <si>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</si>
  <si>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</si>
  <si>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</si>
  <si>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</si>
  <si>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</si>
  <si>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</si>
  <si>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</si>
  <si>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</si>
  <si>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</si>
  <si>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</si>
  <si>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</si>
  <si>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</si>
  <si>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</si>
  <si>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</si>
  <si>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</si>
  <si>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</si>
  <si>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</si>
  <si>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</si>
  <si>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</si>
  <si>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</si>
  <si>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</si>
  <si>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</si>
  <si>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</si>
  <si>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</si>
  <si>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</si>
  <si>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</si>
  <si>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</si>
  <si>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</si>
  <si>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</si>
  <si>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</si>
  <si>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</si>
  <si>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</si>
  <si>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</si>
  <si>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</si>
  <si>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</si>
  <si>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</si>
  <si>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</si>
  <si>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</si>
  <si>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</si>
  <si>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</si>
  <si>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</si>
  <si>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</si>
  <si>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</si>
  <si>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</si>
  <si>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</si>
  <si>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</si>
  <si>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</si>
  <si>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</si>
  <si>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</si>
  <si>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</si>
  <si>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</si>
  <si>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</si>
  <si>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</si>
  <si>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</si>
  <si>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</si>
  <si>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</si>
  <si>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</si>
  <si>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</si>
  <si>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</si>
  <si>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</si>
  <si>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</si>
  <si>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</si>
  <si>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</si>
  <si>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</si>
  <si>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</si>
  <si>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</si>
  <si>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</si>
  <si>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</si>
  <si>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</si>
  <si>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</si>
  <si>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</si>
  <si>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</si>
  <si>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</si>
  <si>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</si>
  <si>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</si>
  <si>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</si>
  <si>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</si>
  <si>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</si>
  <si>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</si>
  <si>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</si>
  <si>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</si>
  <si>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</si>
  <si>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</si>
  <si>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</si>
  <si>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</si>
  <si>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</si>
  <si>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</si>
  <si>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</si>
  <si>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</si>
  <si>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</si>
  <si>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</si>
  <si>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</si>
  <si>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</si>
  <si>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</si>
  <si>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</si>
  <si>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</si>
  <si>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</si>
  <si>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</si>
  <si>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</si>
  <si>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</si>
  <si>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</si>
  <si>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</si>
  <si>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</si>
  <si>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</si>
  <si>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</si>
  <si>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</si>
  <si>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</si>
  <si>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</si>
  <si>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</si>
  <si>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</si>
  <si>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</si>
  <si>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</si>
  <si>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</si>
  <si>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</si>
  <si>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</si>
  <si>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</si>
  <si>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</si>
  <si>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</si>
  <si>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</si>
  <si>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</si>
  <si>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</si>
  <si>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</si>
  <si>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</si>
  <si>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</si>
  <si>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</si>
  <si>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</si>
  <si>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</si>
  <si>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</si>
  <si>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</si>
  <si>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</si>
  <si>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</si>
  <si>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</si>
  <si>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</si>
  <si>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</si>
  <si>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</si>
  <si>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</si>
  <si>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</si>
  <si>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</si>
  <si>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</si>
  <si>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</si>
  <si>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</si>
  <si>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</si>
  <si>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</si>
  <si>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</si>
  <si>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</si>
  <si>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</si>
  <si>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</si>
  <si>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</si>
  <si>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</si>
  <si>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</si>
  <si>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</si>
  <si>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</si>
  <si>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</si>
  <si>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</si>
  <si>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</si>
  <si>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</si>
  <si>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</si>
  <si>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</si>
  <si>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</si>
  <si>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</si>
  <si>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</si>
  <si>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</si>
  <si>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</si>
  <si>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</si>
  <si>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</si>
  <si>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</si>
  <si>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</si>
  <si>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</si>
  <si>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</si>
  <si>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</si>
  <si>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</si>
  <si>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</si>
  <si>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</si>
  <si>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</si>
  <si>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</si>
  <si>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</si>
  <si>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</si>
  <si>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</si>
  <si>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</si>
  <si>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</si>
  <si>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</si>
  <si>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</si>
  <si>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</si>
  <si>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</si>
  <si>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</si>
  <si>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</si>
  <si>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</si>
  <si>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</si>
  <si>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</si>
  <si>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</si>
  <si>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</si>
  <si>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</si>
  <si>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</si>
  <si>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</si>
  <si>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</si>
  <si>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</si>
  <si>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</si>
  <si>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</si>
  <si>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</si>
  <si>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</si>
  <si>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</si>
  <si>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</si>
  <si>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</si>
  <si>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</si>
  <si>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</si>
  <si>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</si>
  <si>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</si>
  <si>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</si>
  <si>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</si>
  <si>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</si>
  <si>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</si>
  <si>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</si>
  <si>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</si>
  <si>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</si>
  <si>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</si>
  <si>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</si>
  <si>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</si>
  <si>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</si>
  <si>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</si>
  <si>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</si>
  <si>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</si>
  <si>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</si>
  <si>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</si>
  <si>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</si>
  <si>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</si>
  <si>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</si>
  <si>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</si>
  <si>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</si>
  <si>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</si>
  <si>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</si>
  <si>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</si>
  <si>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</si>
  <si>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</si>
  <si>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</si>
  <si>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</si>
  <si>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</si>
  <si>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</si>
  <si>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</si>
  <si>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</si>
  <si>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</si>
  <si>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</si>
  <si>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</si>
  <si>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</si>
  <si>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</si>
  <si>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</si>
  <si>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</si>
  <si>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</si>
  <si>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</si>
  <si>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</si>
  <si>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</si>
  <si>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</si>
  <si>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</si>
  <si>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</si>
  <si>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</si>
  <si>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</si>
  <si>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</si>
  <si>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</si>
  <si>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</si>
  <si>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</si>
  <si>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</si>
  <si>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</si>
  <si>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</si>
  <si>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</si>
  <si>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</si>
  <si>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</si>
  <si>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</si>
  <si>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</si>
  <si>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</si>
  <si>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</si>
  <si>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</si>
  <si>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</si>
  <si>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</si>
  <si>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</si>
  <si>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</si>
  <si>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</si>
  <si>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</si>
  <si>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</si>
  <si>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</si>
  <si>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</si>
  <si>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</si>
  <si>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</si>
  <si>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</si>
  <si>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</si>
  <si>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</si>
  <si>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</si>
  <si>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</si>
  <si>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</si>
  <si>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</si>
  <si>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</si>
  <si>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</si>
  <si>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</si>
  <si>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</si>
  <si>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</si>
  <si>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</si>
  <si>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</si>
  <si>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</si>
  <si>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</si>
  <si>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</si>
  <si>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</si>
  <si>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</si>
  <si>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</si>
  <si>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</si>
  <si>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</si>
  <si>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</si>
  <si>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</si>
  <si>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</si>
  <si>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</si>
  <si>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</si>
  <si>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</si>
  <si>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</si>
  <si>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</si>
  <si>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</si>
  <si>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</si>
  <si>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</si>
  <si>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</si>
  <si>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</si>
  <si>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</si>
  <si>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</si>
  <si>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</si>
  <si>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</si>
  <si>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</si>
  <si>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</si>
  <si>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</si>
  <si>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</si>
  <si>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</si>
  <si>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</si>
  <si>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</si>
  <si>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</si>
  <si>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</si>
  <si>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</si>
  <si>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</si>
  <si>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</si>
  <si>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</si>
  <si>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</si>
  <si>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</si>
  <si>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</si>
  <si>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</si>
  <si>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</si>
  <si>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</si>
  <si>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</si>
  <si>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</si>
  <si>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</si>
  <si>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</si>
  <si>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</si>
  <si>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</si>
  <si>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</si>
  <si>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</si>
  <si>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</si>
  <si>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</si>
  <si>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</si>
  <si>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</si>
  <si>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</si>
  <si>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</si>
  <si>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</si>
  <si>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</si>
  <si>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</si>
  <si>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</si>
  <si>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</si>
  <si>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</si>
  <si>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</si>
  <si>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</si>
  <si>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</si>
  <si>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</si>
  <si>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</si>
  <si>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</si>
  <si>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</si>
  <si>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</si>
  <si>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</si>
  <si>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</si>
  <si>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</si>
  <si>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</si>
  <si>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</si>
  <si>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</si>
  <si>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</si>
  <si>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</si>
  <si>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</si>
  <si>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</si>
  <si>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</si>
  <si>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</si>
  <si>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</si>
  <si>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</si>
  <si>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</si>
  <si>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</si>
  <si>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</si>
  <si>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</si>
  <si>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</si>
  <si>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</si>
  <si>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</si>
  <si>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</si>
  <si>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</si>
  <si>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</si>
  <si>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</si>
  <si>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</si>
  <si>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</si>
  <si>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</si>
  <si>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</si>
  <si>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</si>
  <si>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</si>
  <si>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</si>
  <si>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</si>
  <si>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</si>
  <si>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</si>
  <si>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</si>
  <si>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</si>
  <si>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</si>
  <si>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</si>
  <si>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</si>
  <si>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</si>
  <si>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</si>
  <si>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</si>
  <si>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</si>
  <si>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</si>
  <si>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</si>
  <si>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</si>
  <si>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</si>
  <si>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</si>
  <si>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</si>
  <si>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</si>
  <si>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</si>
  <si>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</si>
  <si>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</si>
  <si>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</si>
  <si>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</si>
  <si>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</si>
  <si>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</si>
  <si>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</si>
  <si>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</si>
  <si>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</si>
  <si>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</si>
  <si>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</si>
  <si>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</si>
  <si>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</si>
  <si>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</si>
  <si>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</si>
  <si>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</si>
  <si>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</si>
  <si>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</si>
  <si>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</si>
  <si>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</si>
  <si>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</si>
  <si>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</si>
  <si>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</si>
  <si>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</si>
  <si>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</si>
  <si>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</si>
  <si>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</si>
  <si>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</si>
  <si>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</si>
  <si>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</si>
  <si>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</si>
  <si>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</si>
  <si>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</si>
  <si>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</si>
  <si>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</si>
  <si>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</si>
  <si>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</si>
  <si>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</si>
  <si>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</si>
  <si>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</si>
  <si>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</si>
  <si>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</si>
  <si>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</si>
  <si>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</si>
  <si>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</si>
  <si>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</si>
  <si>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</si>
  <si>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</si>
  <si>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</si>
  <si>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</si>
  <si>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</si>
  <si>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</si>
  <si>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</si>
  <si>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</si>
  <si>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</si>
  <si>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</si>
  <si>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</si>
  <si>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</si>
  <si>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</si>
  <si>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</si>
  <si>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</si>
  <si>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</si>
  <si>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</si>
  <si>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</si>
  <si>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</si>
  <si>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</si>
  <si>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</si>
  <si>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</si>
  <si>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</si>
  <si>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</si>
  <si>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</si>
  <si>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</si>
  <si>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</si>
  <si>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</si>
  <si>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</si>
  <si>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</si>
  <si>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</si>
  <si>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</si>
  <si>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</si>
  <si>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</si>
  <si>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</si>
  <si>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</si>
  <si>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</si>
  <si>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</si>
  <si>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</si>
  <si>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</si>
  <si>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</si>
  <si>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</si>
  <si>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</si>
  <si>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</si>
  <si>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</si>
  <si>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</si>
  <si>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</si>
  <si>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</si>
  <si>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</si>
  <si>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</si>
  <si>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</si>
  <si>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</si>
  <si>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</si>
  <si>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</si>
  <si>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</si>
  <si>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</si>
  <si>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</si>
  <si>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</si>
  <si>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</si>
  <si>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</si>
  <si>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</si>
  <si>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</si>
  <si>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</si>
  <si>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</si>
  <si>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</si>
  <si>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</si>
  <si>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</si>
  <si>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</si>
  <si>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</si>
  <si>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</si>
  <si>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</si>
  <si>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</si>
  <si>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</si>
  <si>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</si>
  <si>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</si>
  <si>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</si>
  <si>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</si>
  <si>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</si>
  <si>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</si>
  <si>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</si>
  <si>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</si>
  <si>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</si>
  <si>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</si>
  <si>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</si>
  <si>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</si>
  <si>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</si>
  <si>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</si>
  <si>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</si>
  <si>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</si>
  <si>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</si>
  <si>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</si>
  <si>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</si>
  <si>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</si>
  <si>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</si>
  <si>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</si>
  <si>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</si>
  <si>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</si>
  <si>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</si>
  <si>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</si>
  <si>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</si>
  <si>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</si>
  <si>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</si>
  <si>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</si>
  <si>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</si>
  <si>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</si>
  <si>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</si>
  <si>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</si>
  <si>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</si>
  <si>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</si>
  <si>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</si>
  <si>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</si>
  <si>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</si>
  <si>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</si>
  <si>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</si>
  <si>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</si>
  <si>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</si>
  <si>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</si>
  <si>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</si>
  <si>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</si>
  <si>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</si>
  <si>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</si>
  <si>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</si>
  <si>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</si>
  <si>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</si>
  <si>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</si>
  <si>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</si>
  <si>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</si>
  <si>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</si>
  <si>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</si>
  <si>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</si>
  <si>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</si>
  <si>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</si>
  <si>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</si>
  <si>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</si>
  <si>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</si>
  <si>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</si>
  <si>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</si>
  <si>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</si>
  <si>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</si>
  <si>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</si>
  <si>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</si>
  <si>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</si>
  <si>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</si>
  <si>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</si>
  <si>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</si>
  <si>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</si>
  <si>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</si>
  <si>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</si>
  <si>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</si>
  <si>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</si>
  <si>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</si>
  <si>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</si>
  <si>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</si>
  <si>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</si>
  <si>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</si>
  <si>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</si>
  <si>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</si>
  <si>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</si>
  <si>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</si>
  <si>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</si>
  <si>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</si>
  <si>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</si>
  <si>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</si>
  <si>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</si>
  <si>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</si>
  <si>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</si>
  <si>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</si>
  <si>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</si>
  <si>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</si>
  <si>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</si>
  <si>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</si>
  <si>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</si>
  <si>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</si>
  <si>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</si>
  <si>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</si>
  <si>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</si>
  <si>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</si>
  <si>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</si>
  <si>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</si>
  <si>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</si>
  <si>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</si>
  <si>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</si>
  <si>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</si>
  <si>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</si>
  <si>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</si>
  <si>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</si>
  <si>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</si>
  <si>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</si>
  <si>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</si>
  <si>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</si>
  <si>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</si>
  <si>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</si>
  <si>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</si>
  <si>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</si>
  <si>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</si>
  <si>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</si>
  <si>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</si>
  <si>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</si>
  <si>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</si>
  <si>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</si>
  <si>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</si>
  <si>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</si>
  <si>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</si>
  <si>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</si>
  <si>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</si>
  <si>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</si>
  <si>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</si>
  <si>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</si>
  <si>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</si>
  <si>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</si>
  <si>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</si>
  <si>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</si>
  <si>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</si>
  <si>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</si>
  <si>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</si>
  <si>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</si>
  <si>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</si>
  <si>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</si>
  <si>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</si>
  <si>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</si>
  <si>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</si>
  <si>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</si>
  <si>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</si>
  <si>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</si>
  <si>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</si>
  <si>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</si>
  <si>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</si>
  <si>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</si>
  <si>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</si>
  <si>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</si>
  <si>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</si>
  <si>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</si>
  <si>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</si>
  <si>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</si>
  <si>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</si>
  <si>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</si>
  <si>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</si>
  <si>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</si>
  <si>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</si>
  <si>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</si>
  <si>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</si>
  <si>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</si>
  <si>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</si>
  <si>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</si>
  <si>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</si>
  <si>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</si>
  <si>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</si>
  <si>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</si>
  <si>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</si>
  <si>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</si>
  <si>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</si>
  <si>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</si>
  <si>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</si>
  <si>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</si>
  <si>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</si>
  <si>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</si>
  <si>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</si>
  <si>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</si>
  <si>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</si>
  <si>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</si>
  <si>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</si>
  <si>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</si>
  <si>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</si>
  <si>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</si>
  <si>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</si>
  <si>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</si>
  <si>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</si>
  <si>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</si>
  <si>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</si>
  <si>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</si>
  <si>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</si>
  <si>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</si>
  <si>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</si>
  <si>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</si>
  <si>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</si>
  <si>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</si>
  <si>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</si>
  <si>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</si>
  <si>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</si>
  <si>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</si>
  <si>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</si>
  <si>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</si>
  <si>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</si>
  <si>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</si>
  <si>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</si>
  <si>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</si>
  <si>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</si>
  <si>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</si>
  <si>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</si>
  <si>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</si>
  <si>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</si>
  <si>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</si>
  <si>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</si>
  <si>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</si>
  <si>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</si>
  <si>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</si>
  <si>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</si>
  <si>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</si>
  <si>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</si>
  <si>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</si>
  <si>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</si>
  <si>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</si>
  <si>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</si>
  <si>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</si>
  <si>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</si>
  <si>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</si>
  <si>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</si>
  <si>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</si>
  <si>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</si>
  <si>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</si>
  <si>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</si>
  <si>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</si>
  <si>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</si>
  <si>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</si>
  <si>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</si>
  <si>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</si>
  <si>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</si>
  <si>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</si>
  <si>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</si>
  <si>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</si>
  <si>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</si>
  <si>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</si>
  <si>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</si>
  <si>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</si>
  <si>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</si>
  <si>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</si>
  <si>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</si>
  <si>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</si>
  <si>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</si>
  <si>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</si>
  <si>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</si>
  <si>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</si>
  <si>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</si>
  <si>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</si>
  <si>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</si>
  <si>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</si>
  <si>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</si>
  <si>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</si>
  <si>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</si>
  <si>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</si>
  <si>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</si>
  <si>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</si>
  <si>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</si>
  <si>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</si>
  <si>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</si>
  <si>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</si>
  <si>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</si>
  <si>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</si>
  <si>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</si>
  <si>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</si>
  <si>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</si>
  <si>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</si>
  <si>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</si>
  <si>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</si>
  <si>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</si>
  <si>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</si>
  <si>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</si>
  <si>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</si>
  <si>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</si>
  <si>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</si>
  <si>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</si>
  <si>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</si>
  <si>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</si>
  <si>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</si>
  <si>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</si>
  <si>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</si>
  <si>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</si>
  <si>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</si>
  <si>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</si>
  <si>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</si>
  <si>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</si>
  <si>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</si>
  <si>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</si>
  <si>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</si>
  <si>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</si>
  <si>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</si>
  <si>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</si>
  <si>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</si>
  <si>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</si>
  <si>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</si>
  <si>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</si>
  <si>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</si>
  <si>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</si>
  <si>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</si>
  <si>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</si>
  <si>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</si>
  <si>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</si>
  <si>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</si>
  <si>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</si>
  <si>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</si>
  <si>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</si>
  <si>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</si>
  <si>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</si>
  <si>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</si>
  <si>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</si>
  <si>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</si>
  <si>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</si>
  <si>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</si>
  <si>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</si>
  <si>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</si>
  <si>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</si>
  <si>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</si>
  <si>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</si>
  <si>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</si>
  <si>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</si>
  <si>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</si>
  <si>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</si>
  <si>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</si>
  <si>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</si>
  <si>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</si>
  <si>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</si>
  <si>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</si>
  <si>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</si>
  <si>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</si>
  <si>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</si>
  <si>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</si>
  <si>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</si>
  <si>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</si>
  <si>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</si>
  <si>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</si>
  <si>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</si>
  <si>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</si>
  <si>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</si>
  <si>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</si>
  <si>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</si>
  <si>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</si>
  <si>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</si>
  <si>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</si>
  <si>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</si>
  <si>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</si>
  <si>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</si>
  <si>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</si>
  <si>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</si>
  <si>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</si>
  <si>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</si>
  <si>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</si>
  <si>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</si>
  <si>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</si>
  <si>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</si>
  <si>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</si>
  <si>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</si>
  <si>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</si>
  <si>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</si>
  <si>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</si>
  <si>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</si>
  <si>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</si>
  <si>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</si>
  <si>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</si>
  <si>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</si>
  <si>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</si>
  <si>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</si>
  <si>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</si>
  <si>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</si>
  <si>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</si>
  <si>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</si>
  <si>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</si>
  <si>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</si>
  <si>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</si>
  <si>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</si>
  <si>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</si>
  <si>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</si>
  <si>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</si>
  <si>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</si>
  <si>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</si>
  <si>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</si>
  <si>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</si>
  <si>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</si>
  <si>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</si>
  <si>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</si>
  <si>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</si>
  <si>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</si>
  <si>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</si>
  <si>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</si>
  <si>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</si>
  <si>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</si>
  <si>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</si>
  <si>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</si>
  <si>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</si>
  <si>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</si>
  <si>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</si>
  <si>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</si>
  <si>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</si>
  <si>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</si>
  <si>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</si>
  <si>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</si>
  <si>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</si>
  <si>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</si>
  <si>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</si>
  <si>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</si>
  <si>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</si>
  <si>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</si>
  <si>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</si>
  <si>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</si>
  <si>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</si>
  <si>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</si>
  <si>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</si>
  <si>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</si>
  <si>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</si>
  <si>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</si>
  <si>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</si>
  <si>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</si>
  <si>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</si>
  <si>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</si>
  <si>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</si>
  <si>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</si>
  <si>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</si>
  <si>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</si>
  <si>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</si>
  <si>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</si>
  <si>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</si>
  <si>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</si>
  <si>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</si>
  <si>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</si>
  <si>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</si>
  <si>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</si>
  <si>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</si>
  <si>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</si>
  <si>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</si>
  <si>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</si>
  <si>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</si>
  <si>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</si>
  <si>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</si>
  <si>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</si>
  <si>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</si>
  <si>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</si>
  <si>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</si>
  <si>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</si>
  <si>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</si>
  <si>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</si>
  <si>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</si>
  <si>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</si>
  <si>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</si>
  <si>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</si>
  <si>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</si>
  <si>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</si>
  <si>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</si>
  <si>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</si>
  <si>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</si>
  <si>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</si>
  <si>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</si>
  <si>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</si>
  <si>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</si>
  <si>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</si>
  <si>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</si>
  <si>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</si>
  <si>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</si>
  <si>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</si>
  <si>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</si>
  <si>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</si>
  <si>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</si>
  <si>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</si>
  <si>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</si>
  <si>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</si>
  <si>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</si>
  <si>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</si>
  <si>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</si>
  <si>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</si>
  <si>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</si>
  <si>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</si>
  <si>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</si>
  <si>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</si>
  <si>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</si>
  <si>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</si>
  <si>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</si>
  <si>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</si>
  <si>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</si>
  <si>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</si>
  <si>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</si>
  <si>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</si>
  <si>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</si>
  <si>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</si>
  <si>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</si>
  <si>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</si>
  <si>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</si>
  <si>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</si>
  <si>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</si>
  <si>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</si>
  <si>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</si>
  <si>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</si>
  <si>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</si>
  <si>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</si>
  <si>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</si>
  <si>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</si>
  <si>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</si>
  <si>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</si>
  <si>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</si>
  <si>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</si>
  <si>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</si>
  <si>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</si>
  <si>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</si>
  <si>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</si>
  <si>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</si>
  <si>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</si>
  <si>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</si>
  <si>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</si>
  <si>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</si>
  <si>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</si>
  <si>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</si>
  <si>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</si>
  <si>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</si>
  <si>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</si>
  <si>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</si>
  <si>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</si>
  <si>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</si>
  <si>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</si>
  <si>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</si>
  <si>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</si>
  <si>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</si>
  <si>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</si>
  <si>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</si>
  <si>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</si>
  <si>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</si>
  <si>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</si>
  <si>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</si>
  <si>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</si>
  <si>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</si>
  <si>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</si>
  <si>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</si>
  <si>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</si>
  <si>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</si>
  <si>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</si>
  <si>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</si>
  <si>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</si>
  <si>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</si>
  <si>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</si>
  <si>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</si>
  <si>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</si>
  <si>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</si>
  <si>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</si>
  <si>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</si>
  <si>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</si>
  <si>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</si>
  <si>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</si>
  <si>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</si>
  <si>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</si>
  <si>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</si>
  <si>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</si>
  <si>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</si>
  <si>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</si>
  <si>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</si>
  <si>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</si>
  <si>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</si>
  <si>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</si>
  <si>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</si>
  <si>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</si>
  <si>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</si>
  <si>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</si>
  <si>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</si>
  <si>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</si>
  <si>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</si>
  <si>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</si>
  <si>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</si>
  <si>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</si>
  <si>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</si>
  <si>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</si>
  <si>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</si>
  <si>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</si>
  <si>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</si>
  <si>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</si>
  <si>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</si>
  <si>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</si>
  <si>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</si>
  <si>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</si>
  <si>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</si>
  <si>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</si>
  <si>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</si>
  <si>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</si>
  <si>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</si>
  <si>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</si>
  <si>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</si>
  <si>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</si>
  <si>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</si>
  <si>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</si>
  <si>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</si>
  <si>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</si>
  <si>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</si>
  <si>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</si>
  <si>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</si>
  <si>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</si>
  <si>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</si>
  <si>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</si>
  <si>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</si>
  <si>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</si>
  <si>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</si>
  <si>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</si>
  <si>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</si>
  <si>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</si>
  <si>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</si>
  <si>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</si>
  <si>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</si>
  <si>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</si>
  <si>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</si>
  <si>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</si>
  <si>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</si>
  <si>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</si>
  <si>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</si>
  <si>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</si>
  <si>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</si>
  <si>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</si>
  <si>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</si>
  <si>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</si>
  <si>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</si>
  <si>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</si>
  <si>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</si>
  <si>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</si>
  <si>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</si>
  <si>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</si>
  <si>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</si>
  <si>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</si>
  <si>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</si>
  <si>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</si>
  <si>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</si>
  <si>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</si>
  <si>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</si>
  <si>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</si>
  <si>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</si>
  <si>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</si>
  <si>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</si>
  <si>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</si>
  <si>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</si>
  <si>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</si>
  <si>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</si>
  <si>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</si>
  <si>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</si>
  <si>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</si>
  <si>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</si>
  <si>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</si>
  <si>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</si>
  <si>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</si>
  <si>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</si>
  <si>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</si>
  <si>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</si>
  <si>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</si>
  <si>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</si>
  <si>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</si>
  <si>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</si>
  <si>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</si>
  <si>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</si>
  <si>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</si>
  <si>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</si>
  <si>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</si>
  <si>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</si>
  <si>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</si>
  <si>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</si>
  <si>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</si>
  <si>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</si>
  <si>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</si>
  <si>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</si>
  <si>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</si>
  <si>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</si>
  <si>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</si>
  <si>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</si>
  <si>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</si>
  <si>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</si>
  <si>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</si>
  <si>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</si>
  <si>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</si>
  <si>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</si>
  <si>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</si>
  <si>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</si>
  <si>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</si>
  <si>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</si>
  <si>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</si>
  <si>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</si>
  <si>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</si>
  <si>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</si>
  <si>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</si>
  <si>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</si>
  <si>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</si>
  <si>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</si>
  <si>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</si>
  <si>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</si>
  <si>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</si>
  <si>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</si>
  <si>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</si>
  <si>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</si>
  <si>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</si>
  <si>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</si>
  <si>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</si>
  <si>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</si>
  <si>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</si>
  <si>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</si>
  <si>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</si>
  <si>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</si>
  <si>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</si>
  <si>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</si>
  <si>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</si>
  <si>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</si>
  <si>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</si>
  <si>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</si>
  <si>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</si>
  <si>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</si>
  <si>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</si>
  <si>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</si>
  <si>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</si>
  <si>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</si>
  <si>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</si>
  <si>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</si>
  <si>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</si>
  <si>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</si>
  <si>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</si>
  <si>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</si>
  <si>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</si>
  <si>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</si>
  <si>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</si>
  <si>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</si>
  <si>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</si>
  <si>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</si>
  <si>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</si>
  <si>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</si>
  <si>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</si>
  <si>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</si>
  <si>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</si>
  <si>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</si>
  <si>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</si>
  <si>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</si>
  <si>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</si>
  <si>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</si>
  <si>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</si>
  <si>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</si>
  <si>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</si>
  <si>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</si>
  <si>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</si>
  <si>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</si>
  <si>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</si>
  <si>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</si>
  <si>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</si>
  <si>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</si>
  <si>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</si>
  <si>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</si>
  <si>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</si>
  <si>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</si>
  <si>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</si>
  <si>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</si>
  <si>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</si>
  <si>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</si>
  <si>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</si>
  <si>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</si>
  <si>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</si>
  <si>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</si>
  <si>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</si>
  <si>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</si>
  <si>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</si>
  <si>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</si>
  <si>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</si>
  <si>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</si>
  <si>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</si>
  <si>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</si>
  <si>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</si>
  <si>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</si>
  <si>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</si>
  <si>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</si>
  <si>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</si>
  <si>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</si>
  <si>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</si>
  <si>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</si>
  <si>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</si>
  <si>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</si>
  <si>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</si>
  <si>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</si>
  <si>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</si>
  <si>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</si>
  <si>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</si>
  <si>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</si>
  <si>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</si>
  <si>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</si>
  <si>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</si>
  <si>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</si>
  <si>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</si>
  <si>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</si>
  <si>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</si>
  <si>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</si>
  <si>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</si>
  <si>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</si>
  <si>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</si>
  <si>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</si>
  <si>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</si>
  <si>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</si>
  <si>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</si>
  <si>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</si>
  <si>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</si>
  <si>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</si>
  <si>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</si>
  <si>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</si>
  <si>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</si>
  <si>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</si>
  <si>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</si>
  <si>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</si>
  <si>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</si>
  <si>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</si>
  <si>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</si>
  <si>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</si>
  <si>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</si>
  <si>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</si>
  <si>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</si>
  <si>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</si>
  <si>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</si>
  <si>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</si>
  <si>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</si>
  <si>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</si>
  <si>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</si>
  <si>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</si>
  <si>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</si>
  <si>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</si>
  <si>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</si>
  <si>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</si>
  <si>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</si>
  <si>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</si>
  <si>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</si>
  <si>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</si>
  <si>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</si>
  <si>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</si>
  <si>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</si>
  <si>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</si>
  <si>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</si>
  <si>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</si>
  <si>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</si>
  <si>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</si>
  <si>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</si>
  <si>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</si>
  <si>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</si>
  <si>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</si>
  <si>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</si>
  <si>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</si>
  <si>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</si>
  <si>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</si>
  <si>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</si>
  <si>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</si>
  <si>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</si>
  <si>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</si>
  <si>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</si>
  <si>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</si>
  <si>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</si>
  <si>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</si>
  <si>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</si>
  <si>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</si>
  <si>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</si>
  <si>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</si>
  <si>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</si>
  <si>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</si>
  <si>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</si>
  <si>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</si>
  <si>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</si>
  <si>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</si>
  <si>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</si>
  <si>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</si>
  <si>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</si>
  <si>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</si>
  <si>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</si>
  <si>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</si>
  <si>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</si>
  <si>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</si>
  <si>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</si>
  <si>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</si>
  <si>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</si>
  <si>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</si>
  <si>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</si>
  <si>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</si>
  <si>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</si>
  <si>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</si>
  <si>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</si>
  <si>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</si>
  <si>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</si>
  <si>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</si>
  <si>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</si>
  <si>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</si>
  <si>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</si>
  <si>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</si>
  <si>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</si>
  <si>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</si>
  <si>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</si>
  <si>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</si>
  <si>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</si>
  <si>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</si>
  <si>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</si>
  <si>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</si>
  <si>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</si>
  <si>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</si>
  <si>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</si>
  <si>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</si>
  <si>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</si>
  <si>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</si>
  <si>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</si>
  <si>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</si>
  <si>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</si>
  <si>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</si>
  <si>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</si>
  <si>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</si>
  <si>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</si>
  <si>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</si>
  <si>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</si>
  <si>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</si>
  <si>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</si>
  <si>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</si>
  <si>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</si>
  <si>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</si>
  <si>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</si>
  <si>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</si>
  <si>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</si>
  <si>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</si>
  <si>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</si>
  <si>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</si>
  <si>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</si>
  <si>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</si>
  <si>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</si>
  <si>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</si>
  <si>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</si>
  <si>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</si>
  <si>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</si>
  <si>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</si>
  <si>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</si>
  <si>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</si>
  <si>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</si>
  <si>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</si>
  <si>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</si>
  <si>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</si>
  <si>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</si>
  <si>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</si>
  <si>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</si>
  <si>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</si>
  <si>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</si>
  <si>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</si>
  <si>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</si>
  <si>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</si>
  <si>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</si>
  <si>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</si>
  <si>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</si>
  <si>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</si>
  <si>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</si>
  <si>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</si>
  <si>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</si>
  <si>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</si>
  <si>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</si>
  <si>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</si>
  <si>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</si>
  <si>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</si>
  <si>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</si>
  <si>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</si>
  <si>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</si>
  <si>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</si>
  <si>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</si>
  <si>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</si>
  <si>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</si>
  <si>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</si>
  <si>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</si>
  <si>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</si>
  <si>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</si>
  <si>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</si>
  <si>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</si>
  <si>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</si>
  <si>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</si>
  <si>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</si>
  <si>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</si>
  <si>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</si>
  <si>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</si>
  <si>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</si>
  <si>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</si>
  <si>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</si>
  <si>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</si>
  <si>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</si>
  <si>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</si>
  <si>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</si>
  <si>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</si>
  <si>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</si>
  <si>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</si>
  <si>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</si>
  <si>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</si>
  <si>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</si>
  <si>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</si>
  <si>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</si>
  <si>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</si>
  <si>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</si>
  <si>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</si>
  <si>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</si>
  <si>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</si>
  <si>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</si>
  <si>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</si>
  <si>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</si>
  <si>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</si>
  <si>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</si>
  <si>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</si>
  <si>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</si>
  <si>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</si>
  <si>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</si>
  <si>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</si>
  <si>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</si>
  <si>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</si>
  <si>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</si>
  <si>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</si>
  <si>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</si>
  <si>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</si>
  <si>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</si>
  <si>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</si>
  <si>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</si>
  <si>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</si>
  <si>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</si>
  <si>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</si>
  <si>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</si>
  <si>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</si>
  <si>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</si>
  <si>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</si>
  <si>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</si>
  <si>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</si>
  <si>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</si>
  <si>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</si>
  <si>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</si>
  <si>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</si>
  <si>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</si>
  <si>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</si>
  <si>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</si>
  <si>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</si>
  <si>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</si>
  <si>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</si>
  <si>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</si>
  <si>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</si>
  <si>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</si>
  <si>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</si>
  <si>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</si>
  <si>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</si>
  <si>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</si>
  <si>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</si>
  <si>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</si>
  <si>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</si>
  <si>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</si>
  <si>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</si>
  <si>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</si>
  <si>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</si>
  <si>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</si>
  <si>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</si>
  <si>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</si>
  <si>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</si>
  <si>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</si>
  <si>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</si>
  <si>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</si>
  <si>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</si>
  <si>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</si>
  <si>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</si>
  <si>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</si>
  <si>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</si>
  <si>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</si>
  <si>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</si>
  <si>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</si>
  <si>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</si>
  <si>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</si>
  <si>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</si>
  <si>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</si>
  <si>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</si>
  <si>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</si>
  <si>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</si>
  <si>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</si>
  <si>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</si>
  <si>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</si>
  <si>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</si>
  <si>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</si>
  <si>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</si>
  <si>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</si>
  <si>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</si>
  <si>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</si>
  <si>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</si>
  <si>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</si>
  <si>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</si>
  <si>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</si>
  <si>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</si>
  <si>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</si>
  <si>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</si>
  <si>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</si>
  <si>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</si>
  <si>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</si>
  <si>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</si>
  <si>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</si>
  <si>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</si>
  <si>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</si>
  <si>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</si>
  <si>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</si>
  <si>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</si>
  <si>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</si>
  <si>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</si>
  <si>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</si>
  <si>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</si>
  <si>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</si>
  <si>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</si>
  <si>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</si>
  <si>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</si>
  <si>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</si>
  <si>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</si>
  <si>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</si>
  <si>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</si>
  <si>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</si>
  <si>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</si>
  <si>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</si>
  <si>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</si>
  <si>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</si>
  <si>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</si>
  <si>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</si>
  <si>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</si>
  <si>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</si>
  <si>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</si>
  <si>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</si>
  <si>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</si>
  <si>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</si>
  <si>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</si>
  <si>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</si>
  <si>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</si>
  <si>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</si>
  <si>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</si>
  <si>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</si>
  <si>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</si>
  <si>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</si>
  <si>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</si>
  <si>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</si>
  <si>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</si>
  <si>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</si>
  <si>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</si>
  <si>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</si>
  <si>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</si>
  <si>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</si>
  <si>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</si>
  <si>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</si>
  <si>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</si>
  <si>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</si>
  <si>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</si>
  <si>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</si>
  <si>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</si>
  <si>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</si>
  <si>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</si>
  <si>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</si>
  <si>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</si>
  <si>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</si>
  <si>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</si>
  <si>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</si>
  <si>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</si>
  <si>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</si>
  <si>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</si>
  <si>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</si>
  <si>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</si>
  <si>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</si>
  <si>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</si>
  <si>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</si>
  <si>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</si>
  <si>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</si>
  <si>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</si>
  <si>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</si>
  <si>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</si>
  <si>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</si>
  <si>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</si>
  <si>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</si>
  <si>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</si>
  <si>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</si>
  <si>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</si>
  <si>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</si>
  <si>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</si>
  <si>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</si>
  <si>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</si>
  <si>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</si>
  <si>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</si>
  <si>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</si>
  <si>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</si>
  <si>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</si>
  <si>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</si>
  <si>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</si>
  <si>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</si>
  <si>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</si>
  <si>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</si>
  <si>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</si>
  <si>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</si>
  <si>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</si>
  <si>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</si>
  <si>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</si>
  <si>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</si>
  <si>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</si>
  <si>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</si>
  <si>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</si>
  <si>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</si>
  <si>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</si>
  <si>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</si>
  <si>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</si>
  <si>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</si>
  <si>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</si>
  <si>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</si>
  <si>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</si>
  <si>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</si>
  <si>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</si>
  <si>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</si>
  <si>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</si>
  <si>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</si>
  <si>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</si>
  <si>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</si>
  <si>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</si>
  <si>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</si>
  <si>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</si>
  <si>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</si>
  <si>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</si>
  <si>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</si>
  <si>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</si>
  <si>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</si>
  <si>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</si>
  <si>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</si>
  <si>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</si>
  <si>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</si>
  <si>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</si>
  <si>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</si>
  <si>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</si>
  <si>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</si>
  <si>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</si>
  <si>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</si>
  <si>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</si>
  <si>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</si>
  <si>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</si>
  <si>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</si>
  <si>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</si>
  <si>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</si>
  <si>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</si>
  <si>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</si>
  <si>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</si>
  <si>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</si>
  <si>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</si>
  <si>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</si>
  <si>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</si>
  <si>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</si>
  <si>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</si>
  <si>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</si>
  <si>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</si>
  <si>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</si>
  <si>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</si>
  <si>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</si>
  <si>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</si>
  <si>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</si>
  <si>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</si>
  <si>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</si>
  <si>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</si>
  <si>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</si>
  <si>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</si>
  <si>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</si>
  <si>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</si>
  <si>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</si>
  <si>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</si>
  <si>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</si>
  <si>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</si>
  <si>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</si>
  <si>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</si>
  <si>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</si>
  <si>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</si>
  <si>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</si>
  <si>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</si>
  <si>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</si>
  <si>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</si>
  <si>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</si>
  <si>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</si>
  <si>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</si>
  <si>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</si>
  <si>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</si>
  <si>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</si>
  <si>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</si>
  <si>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</si>
  <si>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</si>
  <si>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</si>
  <si>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</si>
  <si>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</si>
  <si>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</si>
  <si>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</si>
  <si>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</si>
  <si>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</si>
  <si>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</si>
  <si>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</si>
  <si>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</si>
  <si>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</si>
  <si>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</si>
  <si>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</si>
  <si>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</si>
  <si>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</si>
  <si>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</si>
  <si>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</si>
  <si>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</si>
  <si>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</si>
  <si>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</si>
  <si>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</si>
  <si>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</si>
  <si>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</si>
  <si>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</si>
  <si>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</si>
  <si>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</si>
  <si>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</si>
  <si>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</si>
  <si>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</si>
  <si>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</si>
  <si>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</si>
  <si>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</si>
  <si>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</si>
  <si>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</si>
  <si>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</si>
  <si>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</si>
  <si>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</si>
  <si>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</si>
  <si>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</si>
  <si>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</si>
  <si>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</si>
  <si>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</si>
  <si>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</si>
  <si>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</si>
  <si>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</si>
  <si>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</si>
  <si>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</si>
  <si>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</si>
  <si>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</si>
  <si>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</si>
  <si>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</si>
  <si>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</si>
  <si>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</si>
  <si>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</si>
  <si>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</si>
  <si>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</si>
  <si>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</si>
  <si>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</si>
  <si>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</si>
  <si>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</si>
  <si>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</si>
  <si>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</si>
  <si>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</si>
  <si>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</si>
  <si>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</si>
  <si>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</si>
  <si>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</si>
  <si>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</si>
  <si>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</si>
  <si>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</si>
  <si>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</si>
  <si>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</si>
  <si>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</si>
  <si>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</si>
  <si>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</si>
  <si>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</si>
  <si>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</si>
  <si>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</si>
  <si>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</si>
  <si>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</si>
  <si>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</si>
  <si>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</si>
  <si>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</si>
  <si>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</si>
  <si>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</si>
  <si>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</si>
  <si>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</si>
  <si>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</si>
  <si>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</si>
  <si>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</si>
  <si>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</si>
  <si>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</si>
  <si>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</si>
  <si>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</si>
  <si>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</si>
  <si>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</si>
  <si>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</si>
  <si>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</si>
  <si>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</si>
  <si>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</si>
  <si>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</si>
  <si>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</si>
  <si>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</si>
  <si>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</si>
  <si>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</si>
  <si>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</si>
  <si>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</si>
  <si>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</si>
  <si>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</si>
  <si>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</si>
  <si>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</si>
  <si>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</si>
  <si>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</si>
  <si>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</si>
  <si>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</si>
  <si>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</si>
  <si>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</si>
  <si>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</si>
  <si>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</si>
  <si>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</si>
  <si>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</si>
  <si>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</si>
  <si>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</si>
  <si>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</si>
  <si>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</si>
  <si>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</si>
  <si>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</si>
  <si>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</si>
  <si>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</si>
  <si>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</si>
  <si>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</si>
  <si>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</si>
  <si>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</si>
  <si>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</si>
  <si>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</si>
  <si>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</si>
  <si>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</si>
  <si>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</si>
  <si>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</si>
  <si>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</si>
  <si>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</si>
  <si>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</si>
  <si>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</si>
  <si>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</si>
  <si>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</si>
  <si>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</si>
  <si>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</si>
  <si>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</si>
  <si>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</si>
  <si>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</si>
  <si>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</si>
  <si>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</si>
  <si>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</si>
  <si>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</si>
  <si>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</si>
  <si>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</si>
  <si>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</si>
  <si>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</si>
  <si>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</si>
  <si>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</si>
  <si>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</si>
  <si>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</si>
  <si>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</si>
  <si>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</si>
  <si>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</si>
  <si>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</si>
  <si>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</si>
  <si>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</si>
  <si>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</si>
  <si>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</si>
  <si>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</si>
  <si>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</si>
  <si>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</si>
  <si>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</si>
  <si>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</si>
  <si>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</si>
  <si>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</si>
  <si>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</si>
  <si>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</si>
  <si>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</si>
  <si>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</si>
  <si>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</si>
  <si>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</si>
  <si>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</si>
  <si>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</si>
  <si>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</si>
  <si>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</si>
  <si>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</si>
  <si>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</si>
  <si>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</si>
  <si>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</si>
  <si>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</si>
  <si>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</si>
  <si>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</si>
  <si>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</si>
  <si>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</si>
  <si>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</si>
  <si>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</si>
  <si>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</si>
  <si>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</si>
  <si>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</si>
  <si>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</si>
  <si>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</si>
  <si>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</si>
  <si>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</si>
  <si>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</si>
  <si>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</si>
  <si>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</si>
  <si>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</si>
  <si>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</si>
  <si>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</si>
  <si>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</si>
  <si>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</si>
  <si>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</si>
  <si>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</si>
  <si>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</si>
  <si>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</si>
  <si>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</si>
  <si>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</si>
  <si>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</si>
  <si>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</si>
  <si>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</si>
  <si>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</si>
  <si>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</si>
  <si>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</si>
  <si>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</si>
  <si>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</si>
  <si>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</si>
  <si>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</si>
  <si>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</si>
  <si>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</si>
  <si>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</si>
  <si>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</si>
  <si>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</si>
  <si>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</si>
  <si>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</si>
  <si>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</si>
  <si>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</si>
  <si>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</si>
  <si>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</si>
  <si>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</si>
  <si>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</si>
  <si>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</si>
  <si>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</si>
  <si>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</si>
  <si>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</si>
  <si>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</si>
  <si>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</si>
  <si>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</si>
  <si>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</si>
  <si>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</si>
  <si>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</si>
  <si>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</si>
  <si>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</si>
  <si>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</si>
  <si>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</si>
  <si>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</si>
  <si>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</si>
  <si>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</si>
  <si>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</si>
  <si>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</si>
  <si>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</si>
  <si>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</si>
  <si>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</si>
  <si>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</si>
  <si>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</si>
  <si>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</si>
  <si>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</si>
  <si>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</si>
  <si>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</si>
  <si>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</si>
  <si>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</si>
  <si>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</si>
  <si>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</si>
  <si>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</si>
  <si>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</si>
  <si>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</si>
  <si>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</si>
  <si>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</si>
  <si>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</si>
  <si>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</si>
  <si>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</si>
  <si>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</si>
  <si>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</si>
  <si>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</si>
  <si>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</si>
  <si>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</si>
  <si>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</si>
  <si>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</si>
  <si>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</si>
  <si>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</si>
  <si>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</si>
  <si>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</si>
  <si>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</si>
  <si>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</si>
  <si>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</si>
  <si>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</si>
  <si>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</si>
  <si>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</si>
  <si>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</si>
  <si>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</si>
  <si>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</si>
  <si>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</si>
  <si>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</si>
  <si>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</si>
  <si>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</si>
  <si>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</si>
  <si>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</si>
  <si>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</si>
  <si>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</si>
  <si>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</si>
  <si>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</si>
  <si>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</si>
  <si>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</si>
  <si>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</si>
  <si>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</si>
  <si>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</si>
  <si>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</si>
  <si>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</si>
  <si>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</si>
  <si>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</si>
  <si>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</si>
  <si>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</si>
  <si>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</si>
  <si>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</si>
  <si>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</si>
  <si>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</si>
  <si>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</si>
  <si>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</si>
  <si>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</si>
  <si>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</si>
  <si>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</si>
  <si>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</si>
  <si>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</si>
  <si>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</si>
  <si>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</si>
  <si>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</si>
  <si>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</si>
  <si>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</si>
  <si>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</si>
  <si>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</si>
  <si>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</si>
  <si>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</si>
  <si>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</si>
  <si>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</si>
  <si>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</si>
  <si>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</si>
  <si>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</si>
  <si>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</si>
  <si>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</si>
  <si>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</si>
  <si>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</si>
  <si>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</si>
  <si>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</si>
  <si>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</si>
  <si>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</si>
  <si>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</si>
  <si>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</si>
  <si>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</si>
  <si>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</si>
  <si>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</si>
  <si>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</si>
  <si>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</si>
  <si>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</si>
  <si>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</si>
  <si>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</si>
  <si>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</si>
  <si>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</si>
  <si>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</si>
  <si>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</si>
  <si>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</si>
  <si>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</si>
  <si>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</si>
  <si>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</si>
  <si>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</si>
  <si>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</si>
  <si>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</si>
  <si>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</si>
  <si>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</si>
  <si>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</si>
  <si>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</si>
  <si>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</si>
  <si>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</si>
  <si>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</si>
  <si>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</si>
  <si>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</si>
  <si>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</si>
  <si>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</si>
  <si>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</si>
  <si>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</si>
  <si>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</si>
  <si>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</si>
  <si>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</si>
  <si>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</si>
  <si>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</si>
  <si>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</si>
  <si>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</si>
  <si>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</si>
  <si>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</si>
  <si>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</si>
  <si>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</si>
  <si>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</si>
  <si>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</si>
  <si>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</si>
  <si>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</si>
  <si>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</si>
  <si>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</si>
  <si>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</si>
  <si>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</si>
  <si>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</si>
  <si>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</si>
  <si>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</si>
  <si>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</si>
  <si>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</si>
  <si>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</si>
  <si>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</si>
  <si>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</si>
  <si>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</si>
  <si>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</si>
  <si>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</si>
  <si>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</si>
  <si>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</si>
  <si>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</si>
  <si>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</si>
  <si>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</si>
  <si>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</si>
  <si>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</si>
  <si>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</si>
  <si>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</si>
  <si>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</si>
  <si>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</si>
  <si>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</si>
  <si>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</si>
  <si>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</si>
  <si>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</si>
  <si>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</si>
  <si>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</si>
  <si>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</si>
  <si>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</si>
  <si>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</si>
  <si>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</si>
  <si>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</si>
  <si>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</si>
  <si>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</si>
  <si>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</si>
  <si>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</si>
  <si>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</si>
  <si>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</si>
  <si>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</si>
  <si>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</si>
  <si>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</si>
  <si>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</si>
  <si>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</si>
  <si>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</si>
  <si>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</si>
  <si>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</si>
  <si>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</si>
  <si>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</si>
  <si>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</si>
  <si>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</si>
  <si>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</si>
  <si>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</si>
  <si>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</si>
  <si>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</si>
  <si>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</si>
  <si>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</si>
  <si>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</si>
  <si>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</si>
  <si>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</si>
  <si>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</si>
  <si>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</si>
  <si>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</si>
  <si>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</si>
  <si>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</si>
  <si>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</si>
  <si>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</si>
  <si>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</si>
  <si>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</si>
  <si>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</si>
  <si>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</si>
  <si>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</si>
  <si>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</si>
  <si>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</si>
  <si>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</si>
  <si>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</si>
  <si>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</si>
  <si>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</si>
  <si>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</si>
  <si>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</si>
  <si>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</si>
  <si>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</si>
  <si>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</si>
  <si>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</si>
  <si>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</si>
  <si>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</si>
  <si>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</si>
  <si>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</si>
  <si>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</si>
  <si>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</si>
  <si>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</si>
  <si>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</si>
  <si>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</si>
  <si>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</si>
  <si>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</si>
  <si>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</si>
  <si>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</si>
  <si>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</si>
  <si>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</si>
  <si>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</si>
  <si>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</si>
  <si>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</si>
  <si>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</si>
  <si>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</si>
  <si>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</si>
  <si>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</si>
  <si>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</si>
  <si>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</si>
  <si>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</si>
  <si>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</si>
  <si>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</si>
  <si>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</si>
  <si>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</si>
  <si>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</si>
  <si>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</si>
  <si>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</si>
  <si>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</si>
  <si>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</si>
  <si>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</si>
  <si>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</si>
  <si>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</si>
  <si>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</si>
  <si>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</si>
  <si>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</si>
  <si>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</si>
  <si>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</si>
  <si>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</si>
  <si>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</si>
  <si>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</si>
  <si>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</si>
  <si>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</si>
  <si>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</si>
  <si>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</si>
  <si>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</si>
  <si>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</si>
  <si>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</si>
  <si>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</si>
  <si>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</si>
  <si>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</si>
  <si>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</si>
  <si>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</si>
  <si>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</si>
  <si>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</si>
  <si>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</si>
  <si>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</si>
  <si>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</si>
  <si>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</si>
  <si>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</si>
  <si>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</si>
  <si>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</si>
  <si>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</si>
  <si>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</si>
  <si>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</si>
  <si>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</si>
  <si>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</si>
  <si>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</si>
  <si>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</si>
  <si>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</si>
  <si>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</si>
  <si>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</si>
  <si>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</si>
  <si>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</si>
  <si>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</si>
  <si>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</si>
  <si>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</si>
  <si>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</si>
  <si>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</si>
  <si>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</si>
  <si>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</si>
  <si>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</si>
  <si>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</si>
  <si>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</si>
  <si>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</si>
  <si>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</si>
  <si>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</si>
  <si>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</si>
  <si>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</si>
  <si>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</si>
  <si>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</si>
  <si>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</si>
  <si>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</si>
  <si>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</si>
  <si>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</si>
  <si>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</si>
  <si>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</si>
  <si>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</si>
  <si>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</si>
  <si>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</si>
  <si>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</si>
  <si>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</si>
  <si>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</si>
  <si>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</si>
  <si>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</si>
  <si>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</si>
  <si>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</si>
  <si>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</si>
  <si>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</si>
  <si>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</si>
  <si>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</si>
  <si>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</si>
  <si>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</si>
  <si>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</si>
  <si>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</si>
  <si>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</si>
  <si>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</si>
  <si>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</si>
  <si>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</si>
  <si>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</si>
  <si>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</si>
  <si>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</si>
  <si>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</si>
  <si>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</si>
  <si>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</si>
  <si>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</si>
  <si>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</si>
  <si>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</si>
  <si>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</si>
  <si>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</si>
  <si>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</si>
  <si>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</si>
  <si>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</si>
  <si>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</si>
  <si>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</si>
  <si>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</si>
  <si>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</si>
  <si>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</si>
  <si>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</si>
  <si>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</si>
  <si>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</si>
  <si>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</si>
  <si>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</si>
  <si>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</si>
  <si>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</si>
  <si>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</si>
  <si>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</si>
  <si>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</si>
  <si>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</si>
  <si>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</si>
  <si>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</si>
  <si>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</si>
  <si>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</si>
  <si>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</si>
  <si>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</si>
  <si>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</si>
  <si>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</si>
  <si>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</si>
  <si>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</si>
  <si>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</si>
  <si>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</si>
  <si>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</si>
  <si>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</si>
  <si>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</si>
  <si>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</si>
  <si>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</si>
  <si>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</si>
  <si>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</si>
  <si>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</si>
  <si>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</si>
  <si>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</si>
  <si>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</si>
  <si>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</si>
  <si>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</si>
  <si>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</si>
  <si>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</si>
  <si>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</si>
  <si>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</si>
  <si>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</si>
  <si>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</si>
  <si>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</si>
  <si>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</si>
  <si>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</si>
  <si>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</si>
  <si>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</si>
  <si>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</si>
  <si>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</si>
  <si>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</si>
  <si>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</si>
  <si>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</si>
  <si>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</si>
  <si>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</si>
  <si>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</si>
  <si>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</si>
  <si>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</si>
  <si>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</si>
  <si>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</si>
  <si>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</si>
  <si>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</si>
  <si>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</si>
  <si>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</si>
  <si>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</si>
  <si>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</si>
  <si>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</si>
  <si>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</si>
  <si>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</si>
  <si>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</si>
  <si>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</si>
  <si>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</si>
  <si>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</si>
  <si>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</si>
  <si>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</si>
  <si>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</si>
  <si>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</si>
  <si>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</si>
  <si>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</si>
  <si>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</si>
  <si>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</si>
  <si>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</si>
  <si>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</si>
  <si>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</si>
  <si>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</si>
  <si>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</si>
  <si>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</si>
  <si>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</si>
  <si>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</si>
  <si>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</si>
  <si>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</si>
  <si>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</si>
  <si>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</si>
  <si>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</si>
  <si>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</si>
  <si>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</si>
  <si>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</si>
  <si>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</si>
  <si>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</si>
  <si>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</si>
  <si>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</si>
  <si>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</si>
  <si>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</si>
  <si>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</si>
  <si>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</si>
  <si>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</si>
  <si>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</si>
  <si>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</si>
  <si>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</si>
  <si>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</si>
  <si>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</si>
  <si>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</si>
  <si>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</si>
  <si>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</si>
  <si>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</si>
  <si>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</si>
  <si>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</si>
  <si>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</si>
  <si>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</si>
  <si>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</si>
  <si>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</si>
  <si>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</si>
  <si>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</si>
  <si>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</si>
  <si>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</si>
  <si>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</si>
  <si>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</si>
  <si>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</si>
  <si>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</si>
  <si>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</si>
  <si>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</si>
  <si>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</si>
  <si>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</si>
  <si>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</si>
  <si>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</si>
  <si>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</si>
  <si>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</si>
  <si>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</si>
  <si>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</si>
  <si>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</si>
  <si>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</si>
  <si>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</si>
  <si>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</si>
  <si>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</si>
  <si>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</si>
  <si>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</si>
  <si>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</si>
  <si>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</si>
  <si>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</si>
  <si>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</si>
  <si>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</si>
  <si>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</si>
  <si>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</si>
  <si>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</si>
  <si>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</si>
  <si>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</si>
  <si>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</si>
  <si>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</si>
  <si>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</si>
  <si>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</si>
  <si>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</si>
  <si>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</si>
  <si>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</si>
  <si>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</si>
  <si>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</si>
  <si>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</si>
  <si>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</si>
  <si>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</si>
  <si>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</si>
  <si>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</si>
  <si>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</si>
  <si>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</si>
  <si>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</si>
  <si>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</si>
  <si>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</si>
  <si>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</si>
  <si>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</si>
  <si>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</si>
  <si>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</si>
  <si>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</si>
  <si>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</si>
  <si>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</si>
  <si>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</si>
  <si>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</si>
  <si>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</si>
  <si>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</si>
  <si>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</si>
  <si>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</si>
  <si>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</si>
  <si>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</si>
  <si>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</si>
  <si>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</si>
  <si>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</si>
  <si>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</si>
  <si>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</si>
  <si>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</si>
  <si>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</si>
  <si>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</si>
  <si>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</si>
  <si>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</si>
  <si>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</si>
  <si>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</si>
  <si>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</si>
  <si>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</si>
  <si>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</si>
  <si>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</si>
  <si>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</si>
  <si>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</si>
  <si>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</si>
  <si>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</si>
  <si>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</si>
  <si>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</si>
  <si>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</si>
  <si>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</si>
  <si>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</si>
  <si>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</si>
  <si>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</si>
  <si>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</si>
  <si>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</si>
  <si>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</si>
  <si>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</si>
  <si>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</si>
  <si>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</si>
  <si>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</si>
  <si>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</si>
  <si>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</si>
  <si>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</si>
  <si>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</si>
  <si>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</si>
  <si>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</si>
  <si>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</si>
  <si>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</si>
  <si>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</si>
  <si>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</si>
  <si>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</si>
  <si>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</si>
  <si>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</si>
  <si>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</si>
  <si>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</si>
  <si>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</si>
  <si>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</si>
  <si>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</si>
  <si>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</si>
  <si>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</si>
  <si>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</si>
  <si>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</si>
  <si>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</si>
  <si>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</si>
  <si>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</si>
  <si>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</si>
  <si>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</si>
  <si>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</si>
  <si>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</si>
  <si>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</si>
  <si>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</si>
  <si>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</si>
  <si>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</si>
  <si>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</si>
  <si>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</si>
  <si>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</si>
  <si>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</si>
  <si>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</si>
  <si>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</si>
  <si>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</si>
  <si>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</si>
  <si>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</si>
  <si>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</si>
  <si>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</si>
  <si>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</si>
  <si>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</si>
  <si>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</si>
  <si>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</si>
  <si>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</si>
  <si>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</si>
  <si>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</si>
  <si>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</si>
  <si>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</si>
  <si>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</si>
  <si>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</si>
  <si>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</si>
  <si>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</si>
  <si>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</si>
  <si>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</si>
  <si>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</si>
  <si>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</si>
  <si>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</si>
  <si>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</si>
  <si>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</si>
  <si>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</si>
  <si>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</si>
  <si>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</si>
  <si>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</si>
  <si>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</si>
  <si>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</si>
  <si>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</si>
  <si>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</si>
  <si>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</si>
  <si>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</si>
  <si>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</si>
  <si>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</si>
  <si>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</si>
  <si>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</si>
  <si>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</si>
  <si>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</si>
  <si>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</si>
  <si>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</si>
  <si>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</si>
  <si>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</si>
  <si>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</si>
  <si>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</si>
  <si>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</si>
  <si>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</si>
  <si>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</si>
  <si>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</si>
  <si>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</si>
  <si>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</si>
  <si>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</si>
  <si>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</si>
  <si>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</si>
  <si>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</si>
  <si>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</si>
  <si>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</si>
  <si>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</si>
  <si>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</si>
  <si>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</si>
  <si>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</si>
  <si>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</si>
  <si>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</si>
  <si>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</si>
  <si>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</si>
  <si>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</si>
  <si>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</si>
  <si>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</si>
  <si>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</si>
  <si>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</si>
  <si>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</si>
  <si>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</si>
  <si>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</si>
  <si>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</si>
  <si>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</si>
  <si>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</si>
  <si>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</si>
  <si>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</si>
  <si>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</si>
  <si>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</si>
  <si>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</si>
  <si>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</si>
  <si>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</si>
  <si>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</si>
  <si>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</si>
  <si>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</si>
  <si>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</si>
  <si>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</si>
  <si>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</si>
  <si>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</si>
  <si>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</si>
  <si>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</si>
  <si>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</si>
  <si>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</si>
  <si>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</si>
  <si>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</si>
  <si>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</si>
  <si>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</si>
  <si>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</si>
  <si>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</si>
  <si>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</si>
  <si>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</si>
  <si>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</si>
  <si>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</si>
  <si>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</si>
  <si>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</si>
  <si>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</si>
  <si>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</si>
  <si>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</si>
  <si>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</si>
  <si>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</si>
  <si>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</si>
  <si>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</si>
  <si>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</si>
  <si>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</si>
  <si>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</si>
  <si>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</si>
  <si>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</si>
  <si>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</si>
  <si>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</si>
  <si>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</si>
  <si>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</si>
  <si>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</si>
  <si>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</si>
  <si>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</si>
  <si>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</si>
  <si>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</si>
  <si>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</si>
  <si>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</si>
  <si>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</si>
  <si>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</si>
  <si>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</si>
  <si>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</si>
  <si>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</si>
  <si>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</si>
  <si>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</si>
  <si>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</si>
  <si>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</si>
  <si>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</si>
  <si>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</si>
  <si>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</si>
  <si>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</si>
  <si>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</si>
  <si>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</si>
  <si>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</si>
  <si>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</si>
  <si>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</si>
  <si>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</si>
  <si>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</si>
  <si>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</si>
  <si>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</si>
  <si>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</si>
  <si>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</si>
  <si>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</si>
  <si>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</si>
  <si>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</si>
  <si>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</si>
  <si>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</si>
  <si>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</si>
  <si>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</si>
  <si>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</si>
  <si>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</si>
  <si>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</si>
  <si>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</si>
  <si>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</si>
  <si>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</si>
  <si>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</si>
  <si>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</si>
  <si>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</si>
  <si>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</si>
  <si>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</si>
  <si>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</si>
  <si>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</si>
  <si>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</si>
  <si>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</si>
  <si>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</si>
  <si>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</si>
  <si>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</si>
  <si>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</si>
  <si>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</si>
  <si>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</si>
  <si>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</si>
  <si>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</si>
  <si>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</si>
  <si>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</si>
  <si>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</si>
  <si>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</si>
  <si>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</si>
  <si>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</si>
  <si>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</si>
  <si>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</si>
  <si>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</si>
  <si>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</si>
  <si>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</si>
  <si>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</si>
  <si>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</si>
  <si>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</si>
  <si>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</si>
  <si>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</si>
  <si>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</si>
  <si>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</si>
  <si>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</si>
  <si>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</si>
  <si>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</si>
  <si>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</si>
  <si>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</si>
  <si>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</si>
  <si>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</si>
  <si>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</si>
  <si>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</si>
  <si>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</si>
  <si>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</si>
  <si>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</si>
  <si>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</si>
  <si>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</si>
  <si>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</si>
  <si>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</si>
  <si>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</si>
  <si>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</si>
  <si>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</si>
  <si>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</si>
  <si>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</si>
  <si>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</si>
  <si>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</si>
  <si>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</si>
  <si>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</si>
  <si>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</si>
  <si>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</si>
  <si>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</si>
  <si>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</si>
  <si>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</si>
  <si>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</si>
  <si>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</si>
  <si>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</si>
  <si>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</si>
  <si>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</si>
  <si>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</si>
  <si>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</si>
  <si>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</si>
  <si>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</si>
  <si>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</si>
  <si>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</si>
  <si>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</si>
  <si>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</si>
  <si>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</si>
  <si>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</si>
  <si>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</si>
  <si>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</si>
  <si>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</si>
  <si>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</si>
  <si>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</si>
  <si>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</si>
  <si>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</si>
  <si>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</si>
  <si>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</si>
  <si>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</si>
  <si>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</si>
  <si>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</si>
  <si>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</si>
  <si>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</si>
  <si>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</si>
  <si>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</si>
  <si>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</si>
  <si>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</si>
  <si>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</si>
  <si>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</si>
  <si>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</si>
  <si>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</si>
  <si>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</si>
  <si>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</si>
  <si>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</si>
  <si>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</si>
  <si>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</si>
  <si>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</si>
  <si>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</si>
  <si>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</si>
  <si>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</si>
  <si>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</si>
  <si>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</si>
  <si>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</si>
  <si>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</si>
  <si>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</si>
  <si>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</si>
  <si>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</si>
  <si>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</si>
  <si>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</si>
  <si>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</si>
  <si>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</si>
  <si>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</si>
  <si>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</si>
  <si>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</si>
  <si>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</si>
  <si>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</si>
  <si>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</si>
  <si>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</si>
  <si>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</si>
  <si>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</si>
  <si>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</si>
  <si>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</si>
  <si>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</si>
  <si>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</si>
  <si>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</si>
  <si>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</si>
  <si>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</si>
  <si>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</si>
  <si>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</si>
  <si>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</si>
  <si>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</si>
  <si>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</si>
  <si>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</si>
  <si>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</si>
  <si>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</si>
  <si>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</si>
  <si>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</si>
  <si>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</si>
  <si>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</si>
  <si>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</si>
  <si>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</si>
  <si>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</si>
  <si>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</si>
  <si>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</si>
  <si>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</si>
  <si>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</si>
  <si>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</si>
  <si>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</si>
  <si>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</si>
  <si>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</si>
  <si>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</si>
  <si>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</si>
  <si>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</si>
  <si>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</si>
  <si>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</si>
  <si>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</si>
  <si>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</si>
  <si>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</si>
  <si>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</si>
  <si>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</si>
  <si>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</si>
  <si>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</si>
  <si>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</si>
  <si>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</si>
  <si>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</si>
  <si>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</si>
  <si>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</si>
  <si>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</si>
  <si>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</si>
  <si>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</si>
  <si>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</si>
  <si>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</si>
  <si>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</si>
  <si>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</si>
  <si>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</si>
  <si>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</si>
  <si>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</si>
  <si>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</si>
  <si>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</si>
  <si>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</si>
  <si>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</si>
  <si>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</si>
  <si>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</si>
  <si>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</si>
  <si>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</si>
  <si>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</si>
  <si>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</si>
  <si>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</si>
  <si>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</si>
  <si>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</si>
  <si>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</si>
  <si>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</si>
  <si>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</si>
  <si>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</si>
  <si>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</si>
  <si>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</si>
  <si>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</si>
  <si>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</si>
  <si>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</si>
  <si>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</si>
  <si>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</si>
  <si>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</si>
  <si>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</si>
  <si>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</si>
  <si>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</si>
  <si>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</si>
  <si>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</si>
  <si>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</si>
  <si>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</si>
  <si>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</si>
  <si>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</si>
  <si>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</si>
  <si>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</si>
  <si>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</si>
  <si>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</si>
  <si>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</si>
  <si>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</si>
  <si>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</si>
  <si>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</si>
  <si>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</si>
  <si>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</si>
  <si>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</si>
  <si>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</si>
  <si>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</si>
  <si>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</si>
  <si>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</si>
  <si>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</si>
  <si>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</si>
  <si>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</si>
  <si>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</si>
  <si>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</si>
  <si>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</si>
  <si>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</si>
  <si>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</si>
  <si>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</si>
  <si>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</si>
  <si>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</si>
  <si>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</si>
  <si>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</si>
  <si>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</si>
  <si>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</si>
  <si>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</si>
  <si>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</si>
  <si>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</si>
  <si>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</si>
  <si>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</si>
  <si>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</si>
  <si>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</si>
  <si>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</si>
  <si>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</si>
  <si>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</si>
  <si>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</si>
  <si>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</si>
  <si>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</si>
  <si>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</si>
  <si>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</si>
  <si>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</si>
  <si>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</si>
  <si>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</si>
  <si>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</si>
  <si>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</si>
  <si>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</si>
  <si>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</si>
  <si>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</si>
  <si>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</si>
  <si>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</si>
  <si>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</si>
  <si>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</si>
  <si>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</si>
  <si>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</si>
  <si>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</si>
  <si>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</si>
  <si>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</si>
  <si>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</si>
  <si>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</si>
  <si>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</si>
  <si>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</si>
  <si>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</si>
  <si>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</si>
  <si>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</si>
  <si>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</si>
  <si>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</si>
  <si>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</si>
  <si>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</si>
  <si>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</si>
  <si>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</si>
  <si>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</si>
  <si>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</si>
  <si>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</si>
  <si>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</si>
  <si>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</si>
  <si>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</si>
  <si>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</si>
  <si>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</si>
  <si>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</si>
  <si>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</si>
  <si>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</si>
  <si>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</si>
  <si>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</si>
  <si>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</si>
  <si>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</si>
  <si>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</si>
  <si>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</si>
  <si>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</si>
  <si>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</si>
  <si>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</si>
  <si>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</si>
  <si>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</si>
  <si>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</si>
  <si>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</si>
  <si>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</si>
  <si>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</si>
  <si>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</si>
  <si>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</si>
  <si>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</si>
  <si>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</si>
  <si>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</si>
  <si>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</si>
  <si>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</si>
  <si>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</si>
  <si>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</si>
  <si>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</si>
  <si>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</si>
  <si>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</si>
  <si>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</si>
  <si>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</si>
  <si>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</si>
  <si>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</si>
  <si>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</si>
  <si>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</si>
  <si>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</si>
  <si>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</si>
  <si>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</si>
  <si>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</si>
  <si>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</si>
  <si>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</si>
  <si>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</si>
  <si>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</si>
  <si>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</si>
  <si>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</si>
  <si>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</si>
  <si>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</si>
  <si>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</si>
  <si>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</si>
  <si>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</si>
  <si>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</si>
  <si>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</si>
  <si>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</si>
  <si>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</si>
  <si>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</si>
  <si>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</si>
  <si>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</si>
  <si>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</si>
  <si>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</si>
  <si>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</si>
  <si>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</si>
  <si>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</si>
  <si>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</si>
  <si>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</si>
  <si>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</si>
  <si>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</si>
  <si>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</si>
  <si>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</si>
  <si>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</si>
  <si>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</si>
  <si>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</si>
  <si>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</si>
  <si>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</si>
  <si>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</si>
  <si>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</si>
  <si>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</si>
  <si>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</si>
  <si>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</si>
  <si>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</si>
  <si>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</si>
  <si>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</si>
  <si>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</si>
  <si>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</si>
  <si>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</si>
  <si>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</si>
  <si>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</si>
  <si>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</si>
  <si>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</si>
  <si>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</si>
  <si>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</si>
  <si>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</si>
  <si>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</si>
  <si>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</si>
  <si>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</si>
  <si>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</si>
  <si>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</si>
  <si>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</si>
  <si>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</si>
  <si>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</si>
  <si>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</si>
  <si>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</si>
  <si>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</si>
  <si>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</si>
  <si>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</si>
  <si>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</si>
  <si>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</si>
  <si>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</si>
  <si>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</si>
  <si>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</si>
  <si>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</si>
  <si>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</si>
  <si>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</si>
  <si>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</si>
  <si>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</si>
  <si>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</si>
  <si>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</si>
  <si>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</si>
  <si>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</si>
  <si>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</si>
  <si>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</si>
  <si>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</si>
  <si>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</si>
  <si>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</si>
  <si>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</si>
  <si>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</si>
  <si>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</si>
  <si>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</si>
  <si>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</si>
  <si>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</si>
  <si>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</si>
  <si>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</si>
  <si>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</si>
  <si>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</si>
  <si>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</si>
  <si>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</si>
  <si>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</si>
  <si>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</si>
  <si>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</si>
  <si>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</si>
  <si>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</si>
  <si>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</si>
  <si>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</si>
  <si>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</si>
  <si>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</si>
  <si>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</si>
  <si>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</si>
  <si>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</si>
  <si>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</si>
  <si>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</si>
  <si>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</si>
  <si>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</si>
  <si>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</si>
  <si>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</si>
  <si>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</si>
  <si>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</si>
  <si>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</si>
  <si>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</si>
  <si>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</si>
  <si>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</si>
  <si>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</si>
  <si>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</si>
  <si>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</si>
  <si>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</si>
  <si>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</si>
  <si>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</si>
  <si>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</si>
  <si>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</si>
  <si>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</si>
  <si>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</si>
  <si>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</si>
  <si>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</si>
  <si>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</si>
  <si>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</si>
  <si>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</si>
  <si>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</si>
  <si>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</si>
  <si>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</si>
  <si>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</si>
  <si>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</si>
  <si>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</si>
  <si>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</si>
  <si>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</si>
  <si>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</si>
  <si>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</si>
  <si>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</si>
  <si>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</si>
  <si>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</si>
  <si>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</si>
  <si>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</si>
  <si>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</si>
  <si>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</si>
  <si>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</si>
  <si>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</si>
  <si>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</si>
  <si>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</si>
  <si>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</si>
  <si>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</si>
  <si>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</si>
  <si>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</si>
  <si>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</si>
  <si>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</si>
  <si>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</si>
  <si>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</si>
  <si>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</si>
  <si>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</si>
  <si>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</si>
  <si>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</si>
  <si>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</si>
  <si>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</si>
  <si>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</si>
  <si>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</si>
  <si>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</si>
  <si>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</si>
  <si>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</si>
  <si>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</si>
  <si>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</si>
  <si>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</si>
  <si>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</si>
  <si>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</si>
  <si>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</si>
  <si>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</si>
  <si>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</si>
  <si>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</si>
  <si>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</si>
  <si>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</si>
  <si>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</si>
  <si>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</si>
  <si>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</si>
  <si>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</si>
  <si>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</si>
  <si>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</si>
  <si>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</si>
  <si>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</si>
  <si>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</si>
  <si>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</si>
  <si>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</si>
  <si>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</si>
  <si>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</si>
  <si>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</si>
  <si>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</si>
  <si>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</si>
  <si>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</si>
  <si>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</si>
  <si>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</si>
  <si>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</si>
  <si>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</si>
  <si>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</si>
  <si>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</si>
  <si>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</si>
  <si>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</si>
  <si>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</si>
  <si>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</si>
  <si>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</si>
  <si>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</si>
  <si>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</si>
  <si>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</si>
  <si>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</si>
  <si>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</si>
  <si>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</si>
  <si>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</si>
  <si>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</si>
  <si>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</si>
  <si>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</si>
  <si>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</si>
  <si>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</si>
  <si>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</si>
  <si>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</si>
  <si>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</si>
  <si>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</si>
  <si>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</si>
  <si>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</si>
  <si>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</si>
  <si>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</si>
  <si>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</si>
  <si>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</si>
  <si>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</si>
  <si>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</si>
  <si>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</si>
  <si>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</si>
  <si>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</si>
  <si>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</si>
  <si>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</si>
  <si>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</si>
  <si>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</si>
  <si>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</si>
  <si>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</si>
  <si>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</si>
  <si>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</si>
  <si>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</si>
  <si>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</si>
  <si>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</si>
  <si>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</si>
  <si>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</si>
  <si>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</si>
  <si>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</si>
  <si>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</si>
  <si>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</si>
  <si>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</si>
  <si>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</si>
  <si>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</si>
  <si>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</si>
  <si>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</si>
  <si>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</si>
  <si>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</si>
  <si>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</si>
  <si>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</si>
  <si>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</si>
  <si>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</si>
  <si>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</si>
  <si>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</si>
  <si>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</si>
  <si>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</si>
  <si>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</si>
  <si>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</si>
  <si>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</si>
  <si>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</si>
  <si>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</si>
  <si>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</si>
  <si>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</si>
  <si>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</si>
  <si>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</si>
  <si>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</si>
  <si>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</si>
  <si>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</si>
  <si>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</si>
  <si>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</si>
  <si>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</si>
  <si>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</si>
  <si>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</si>
  <si>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</si>
  <si>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</si>
  <si>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</si>
  <si>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</si>
  <si>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</si>
  <si>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</si>
  <si>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</si>
  <si>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</si>
  <si>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</si>
  <si>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</si>
  <si>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</si>
  <si>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</si>
  <si>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</si>
  <si>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</si>
  <si>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</si>
  <si>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</si>
  <si>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</si>
  <si>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</si>
  <si>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</si>
  <si>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</si>
  <si>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</si>
  <si>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</si>
  <si>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</si>
  <si>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</si>
  <si>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</si>
  <si>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</si>
  <si>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</si>
  <si>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</si>
  <si>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</si>
  <si>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</si>
  <si>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</si>
  <si>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</si>
  <si>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</si>
  <si>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</si>
  <si>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</si>
  <si>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</si>
  <si>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</si>
  <si>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</si>
  <si>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</si>
  <si>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</si>
  <si>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</si>
  <si>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</si>
  <si>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</si>
  <si>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</si>
  <si>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</si>
  <si>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</si>
  <si>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</si>
  <si>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</si>
  <si>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</si>
  <si>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</si>
  <si>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</si>
  <si>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</si>
  <si>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</si>
  <si>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</si>
  <si>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</si>
  <si>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</si>
  <si>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</si>
  <si>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</si>
  <si>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</si>
  <si>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</si>
  <si>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</si>
  <si>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</si>
  <si>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</si>
  <si>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</si>
  <si>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</si>
  <si>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</si>
  <si>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</si>
  <si>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</si>
  <si>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</si>
  <si>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</si>
  <si>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</si>
  <si>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</si>
  <si>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</si>
  <si>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</si>
  <si>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</si>
  <si>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</si>
  <si>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</si>
  <si>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</si>
  <si>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</si>
  <si>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</si>
  <si>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</si>
  <si>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</si>
  <si>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</si>
  <si>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</si>
  <si>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</si>
  <si>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</si>
  <si>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</si>
  <si>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</si>
  <si>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</si>
  <si>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</si>
  <si>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</si>
  <si>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</si>
  <si>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</si>
  <si>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</si>
  <si>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</si>
  <si>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</si>
  <si>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</si>
  <si>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</si>
  <si>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</si>
  <si>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</si>
  <si>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</si>
  <si>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</si>
  <si>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</si>
  <si>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</si>
  <si>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</si>
  <si>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</si>
  <si>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</si>
  <si>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</si>
  <si>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</si>
  <si>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</si>
  <si>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</si>
  <si>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</si>
  <si>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</si>
  <si>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</si>
  <si>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</si>
  <si>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</si>
  <si>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</si>
  <si>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</si>
  <si>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</si>
  <si>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</si>
  <si>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</si>
  <si>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</si>
  <si>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</si>
  <si>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</si>
  <si>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</si>
  <si>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</si>
  <si>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</si>
  <si>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</si>
  <si>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</si>
  <si>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</si>
  <si>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</si>
  <si>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</si>
  <si>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</si>
  <si>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</si>
  <si>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</si>
  <si>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</si>
  <si>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</si>
  <si>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</si>
  <si>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</si>
  <si>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</si>
  <si>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</si>
  <si>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</si>
  <si>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</si>
  <si>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</si>
  <si>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</si>
  <si>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</si>
  <si>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</si>
  <si>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</si>
  <si>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</si>
  <si>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</si>
  <si>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</si>
  <si>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</si>
  <si>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</si>
  <si>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</si>
  <si>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</si>
  <si>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</si>
  <si>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</si>
  <si>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</si>
  <si>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</si>
  <si>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</si>
  <si>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</si>
  <si>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</si>
  <si>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</si>
  <si>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</si>
  <si>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</si>
  <si>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</si>
  <si>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</si>
  <si>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</si>
  <si>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</si>
  <si>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</si>
  <si>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</si>
  <si>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</si>
  <si>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</si>
  <si>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</si>
  <si>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</si>
  <si>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</si>
  <si>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</si>
  <si>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</si>
  <si>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</si>
  <si>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</si>
  <si>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</si>
  <si>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</si>
  <si>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</si>
  <si>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</si>
  <si>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</si>
  <si>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</si>
  <si>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</si>
  <si>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</si>
  <si>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</si>
  <si>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</si>
  <si>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</si>
  <si>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</si>
  <si>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</si>
  <si>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</si>
  <si>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</si>
  <si>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</si>
  <si>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</si>
  <si>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</si>
  <si>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</si>
  <si>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</si>
  <si>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</si>
  <si>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</si>
  <si>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</si>
  <si>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</si>
  <si>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</si>
  <si>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</si>
  <si>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</si>
  <si>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</si>
  <si>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</si>
  <si>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</si>
  <si>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</si>
  <si>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</si>
  <si>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</si>
  <si>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</si>
  <si>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</si>
  <si>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</si>
  <si>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</si>
  <si>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</si>
  <si>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</si>
  <si>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</si>
  <si>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</si>
  <si>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</si>
  <si>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</si>
  <si>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</si>
  <si>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</si>
  <si>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</si>
  <si>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</si>
  <si>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</si>
  <si>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</si>
  <si>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</si>
  <si>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</si>
  <si>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</si>
  <si>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</si>
  <si>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</si>
  <si>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</si>
  <si>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</si>
  <si>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</si>
  <si>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</si>
  <si>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</si>
  <si>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</si>
  <si>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</si>
  <si>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</si>
  <si>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</si>
  <si>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</si>
  <si>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</si>
  <si>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</si>
  <si>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</si>
  <si>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</si>
  <si>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</si>
  <si>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</si>
  <si>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</si>
  <si>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</si>
  <si>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</si>
  <si>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</si>
  <si>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</si>
  <si>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</si>
  <si>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</si>
  <si>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</si>
  <si>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</si>
  <si>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</si>
  <si>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</si>
  <si>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</si>
  <si>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</si>
  <si>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</si>
  <si>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</si>
  <si>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</si>
  <si>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</si>
  <si>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</si>
  <si>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</si>
  <si>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</si>
  <si>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</si>
  <si>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</si>
  <si>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</si>
  <si>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</si>
  <si>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</si>
  <si>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</si>
  <si>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</si>
  <si>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</si>
  <si>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</si>
  <si>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</si>
  <si>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</si>
  <si>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</si>
  <si>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</si>
  <si>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</si>
  <si>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</si>
  <si>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</si>
  <si>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</si>
  <si>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</si>
  <si>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</si>
  <si>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</si>
  <si>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</si>
  <si>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</si>
  <si>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</si>
  <si>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</si>
  <si>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</si>
  <si>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</si>
  <si>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</si>
  <si>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</si>
  <si>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</si>
  <si>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</si>
  <si>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</si>
  <si>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</si>
  <si>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</si>
  <si>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</si>
  <si>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</si>
  <si>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</si>
  <si>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</si>
  <si>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</si>
  <si>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</si>
  <si>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</si>
  <si>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</si>
  <si>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</si>
  <si>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</si>
  <si>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</si>
  <si>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</si>
  <si>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</si>
  <si>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</si>
  <si>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</si>
  <si>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</si>
  <si>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</si>
  <si>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</si>
  <si>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</si>
  <si>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</si>
  <si>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</si>
  <si>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</si>
  <si>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</si>
  <si>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</si>
  <si>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</si>
  <si>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</si>
  <si>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</si>
  <si>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</si>
  <si>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</si>
  <si>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</si>
  <si>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</si>
  <si>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</si>
  <si>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</si>
  <si>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</si>
  <si>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</si>
  <si>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</si>
  <si>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</si>
  <si>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</si>
  <si>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</si>
  <si>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</si>
  <si>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</si>
  <si>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</si>
  <si>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</si>
  <si>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</si>
  <si>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</si>
  <si>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</si>
  <si>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</si>
  <si>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</si>
  <si>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</si>
  <si>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</si>
  <si>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</si>
  <si>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</si>
  <si>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</si>
  <si>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</si>
  <si>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</si>
  <si>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</si>
  <si>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</si>
  <si>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</si>
  <si>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</si>
  <si>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</si>
  <si>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</si>
  <si>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</si>
  <si>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</si>
  <si>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</si>
  <si>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</si>
  <si>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</si>
  <si>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</si>
  <si>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</si>
  <si>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</si>
  <si>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</si>
  <si>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</si>
  <si>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</si>
  <si>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</si>
  <si>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</si>
  <si>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</si>
  <si>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</si>
  <si>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</si>
  <si>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</si>
  <si>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</si>
  <si>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</si>
  <si>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</si>
  <si>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</si>
  <si>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</si>
  <si>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</si>
  <si>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</si>
  <si>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</si>
  <si>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</si>
  <si>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</si>
  <si>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</si>
  <si>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</si>
  <si>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</si>
  <si>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</si>
  <si>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</si>
  <si>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</si>
  <si>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</si>
  <si>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</si>
  <si>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</si>
  <si>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</si>
  <si>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</si>
  <si>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</si>
  <si>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</si>
  <si>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</si>
  <si>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</si>
  <si>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</si>
  <si>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</si>
  <si>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</si>
  <si>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</si>
  <si>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</si>
  <si>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</si>
  <si>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</si>
  <si>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</si>
  <si>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</si>
  <si>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</si>
  <si>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</si>
  <si>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</si>
  <si>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</si>
  <si>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</si>
  <si>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</si>
  <si>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</si>
  <si>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</si>
  <si>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</si>
  <si>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</si>
  <si>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</si>
  <si>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</si>
  <si>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</si>
  <si>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</si>
  <si>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</si>
  <si>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</si>
  <si>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</si>
  <si>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</si>
  <si>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</si>
  <si>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</si>
  <si>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</si>
  <si>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</si>
  <si>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</si>
  <si>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</si>
  <si>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</si>
  <si>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</si>
  <si>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</si>
  <si>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</si>
  <si>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</si>
  <si>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</si>
  <si>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</si>
  <si>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</si>
  <si>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</si>
  <si>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</si>
  <si>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</si>
  <si>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</si>
  <si>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</si>
  <si>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</si>
  <si>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</si>
  <si>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</si>
  <si>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</si>
  <si>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</si>
  <si>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</si>
  <si>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</si>
  <si>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</si>
  <si>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</si>
  <si>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</si>
  <si>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</si>
  <si>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</si>
  <si>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</si>
  <si>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</si>
  <si>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</si>
  <si>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</si>
  <si>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</si>
  <si>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</si>
  <si>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</si>
  <si>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</si>
  <si>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</si>
  <si>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</si>
  <si>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</si>
  <si>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</si>
  <si>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</si>
  <si>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</si>
  <si>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</si>
  <si>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</si>
  <si>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</si>
  <si>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</si>
  <si>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</si>
  <si>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</si>
  <si>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</si>
  <si>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</si>
  <si>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</si>
  <si>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</si>
  <si>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</si>
  <si>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</si>
  <si>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</si>
  <si>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</si>
  <si>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</si>
  <si>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</si>
  <si>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</si>
  <si>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</si>
  <si>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</si>
  <si>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</si>
  <si>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</si>
  <si>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</si>
  <si>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</si>
  <si>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</si>
  <si>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</si>
  <si>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</si>
  <si>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</si>
  <si>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</si>
  <si>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</si>
  <si>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</si>
  <si>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</si>
  <si>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</si>
  <si>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</si>
  <si>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</si>
  <si>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</si>
  <si>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</si>
  <si>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</si>
  <si>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</si>
  <si>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</si>
  <si>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</si>
  <si>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</si>
  <si>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</si>
  <si>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</si>
  <si>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</si>
  <si>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</si>
  <si>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</si>
  <si>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</si>
  <si>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</si>
  <si>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</si>
  <si>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</si>
  <si>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</si>
  <si>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</si>
  <si>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</si>
  <si>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</si>
  <si>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</si>
  <si>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</si>
  <si>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</si>
  <si>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</si>
  <si>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</si>
  <si>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</si>
  <si>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</si>
  <si>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</si>
  <si>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</si>
  <si>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</si>
  <si>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</si>
  <si>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</si>
  <si>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</si>
  <si>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</si>
  <si>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</si>
  <si>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</si>
  <si>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</si>
  <si>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</si>
  <si>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</si>
  <si>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</si>
  <si>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</si>
  <si>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</si>
  <si>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</si>
  <si>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</si>
  <si>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</si>
  <si>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</si>
  <si>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</si>
  <si>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</si>
  <si>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</si>
  <si>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</si>
  <si>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</si>
  <si>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</si>
  <si>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</si>
  <si>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</si>
  <si>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</si>
  <si>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</si>
  <si>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</si>
  <si>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</si>
  <si>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</si>
  <si>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</si>
  <si>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</si>
  <si>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</si>
  <si>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</si>
  <si>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</si>
  <si>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</si>
  <si>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</si>
  <si>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</si>
  <si>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</si>
  <si>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</si>
  <si>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</si>
  <si>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</si>
  <si>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</si>
  <si>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</si>
  <si>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</si>
  <si>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</si>
  <si>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</si>
  <si>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</si>
  <si>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</si>
  <si>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</si>
  <si>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</si>
  <si>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</si>
  <si>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</si>
  <si>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</si>
  <si>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</si>
  <si>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</si>
  <si>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</si>
  <si>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</si>
  <si>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</si>
  <si>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</si>
  <si>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</si>
  <si>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</si>
  <si>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</si>
  <si>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</si>
  <si>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</si>
  <si>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</si>
  <si>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</si>
  <si>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</si>
  <si>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</si>
  <si>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</si>
  <si>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</si>
  <si>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</si>
  <si>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</si>
  <si>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</si>
  <si>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</si>
  <si>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</si>
  <si>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</si>
  <si>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</si>
  <si>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</si>
  <si>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</si>
  <si>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</si>
  <si>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</si>
  <si>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</si>
  <si>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</si>
  <si>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</si>
  <si>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</si>
  <si>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</si>
  <si>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</si>
  <si>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</si>
  <si>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</si>
  <si>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</si>
  <si>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</si>
  <si>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</si>
  <si>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</si>
  <si>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</si>
  <si>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</si>
  <si>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</si>
  <si>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</si>
  <si>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</si>
  <si>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</si>
  <si>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</si>
  <si>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</si>
  <si>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</si>
  <si>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</si>
  <si>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</si>
  <si>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</si>
  <si>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</si>
  <si>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</si>
  <si>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</si>
  <si>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</si>
  <si>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</si>
  <si>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</si>
  <si>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</si>
  <si>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</si>
  <si>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</si>
  <si>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</si>
  <si>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</si>
  <si>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</si>
  <si>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</si>
  <si>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</si>
  <si>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</si>
  <si>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</si>
  <si>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</si>
  <si>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</si>
  <si>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</si>
  <si>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</si>
  <si>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</si>
  <si>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</si>
  <si>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</si>
  <si>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</si>
  <si>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</si>
  <si>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</si>
  <si>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</si>
  <si>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</si>
  <si>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</si>
  <si>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</si>
  <si>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</si>
  <si>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</si>
  <si>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</si>
  <si>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</si>
  <si>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</si>
  <si>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</si>
  <si>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</si>
  <si>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</si>
  <si>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</si>
  <si>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</si>
  <si>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</si>
  <si>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</si>
  <si>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</si>
  <si>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</si>
  <si>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</si>
  <si>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</si>
  <si>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</si>
  <si>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</si>
  <si>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</si>
  <si>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</si>
  <si>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</si>
  <si>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</si>
  <si>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</si>
  <si>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</si>
  <si>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</si>
  <si>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</si>
  <si>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</si>
  <si>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</si>
  <si>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</si>
  <si>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</si>
  <si>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</si>
  <si>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</si>
  <si>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</si>
  <si>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</si>
  <si>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</si>
  <si>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</si>
  <si>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</si>
  <si>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</si>
  <si>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</si>
  <si>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</si>
  <si>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</si>
  <si>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</si>
  <si>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</si>
  <si>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</si>
  <si>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</si>
  <si>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</si>
  <si>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</si>
  <si>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</si>
  <si>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</si>
  <si>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</si>
  <si>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</si>
  <si>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</si>
  <si>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</si>
  <si>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</si>
  <si>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</si>
  <si>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</si>
  <si>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</si>
  <si>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</si>
  <si>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</si>
  <si>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</si>
  <si>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</si>
  <si>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</si>
  <si>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</si>
  <si>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</si>
  <si>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</si>
  <si>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</si>
  <si>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</si>
  <si>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</si>
  <si>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</si>
  <si>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</si>
  <si>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</si>
  <si>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</si>
  <si>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</si>
  <si>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</si>
  <si>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</si>
  <si>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</si>
  <si>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</si>
  <si>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</si>
  <si>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</si>
  <si>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</si>
  <si>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</si>
  <si>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</si>
  <si>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</si>
  <si>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</si>
  <si>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</si>
  <si>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</si>
  <si>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</si>
  <si>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</si>
  <si>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</si>
  <si>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</si>
  <si>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</si>
  <si>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</si>
  <si>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</si>
  <si>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</si>
  <si>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</si>
  <si>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</si>
  <si>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</si>
  <si>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</si>
  <si>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</si>
  <si>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</si>
  <si>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</si>
  <si>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</si>
  <si>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</si>
  <si>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</si>
  <si>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</si>
  <si>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</si>
  <si>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</si>
  <si>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</si>
  <si>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</si>
  <si>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</si>
  <si>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</si>
  <si>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</si>
  <si>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</si>
  <si>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</si>
  <si>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</si>
  <si>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</si>
  <si>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</si>
  <si>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</si>
  <si>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</si>
  <si>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</si>
  <si>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</si>
  <si>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</si>
  <si>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</si>
  <si>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</si>
  <si>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</si>
  <si>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</si>
  <si>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</si>
  <si>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</si>
  <si>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</si>
  <si>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</si>
  <si>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</si>
  <si>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</si>
  <si>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</si>
  <si>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</si>
  <si>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</si>
  <si>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</si>
  <si>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</si>
  <si>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</si>
  <si>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</si>
  <si>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</si>
  <si>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</si>
  <si>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</si>
  <si>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</si>
  <si>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</si>
  <si>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</si>
  <si>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</si>
  <si>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</si>
  <si>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</si>
  <si>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</si>
  <si>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</si>
  <si>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</si>
  <si>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</si>
  <si>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</si>
  <si>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</si>
  <si>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</si>
  <si>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</si>
  <si>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</si>
  <si>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</si>
  <si>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</si>
  <si>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</si>
  <si>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</si>
  <si>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</si>
  <si>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</si>
  <si>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</si>
  <si>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</si>
  <si>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</si>
  <si>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</si>
  <si>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</si>
  <si>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</si>
  <si>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</si>
  <si>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</si>
  <si>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</si>
  <si>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</si>
  <si>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</si>
  <si>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</si>
  <si>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</si>
  <si>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</si>
  <si>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</si>
  <si>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</si>
  <si>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</si>
  <si>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</si>
  <si>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</si>
  <si>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</si>
  <si>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</si>
  <si>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</si>
  <si>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</si>
  <si>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</si>
  <si>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</si>
  <si>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</si>
  <si>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</si>
  <si>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</si>
  <si>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</si>
  <si>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</si>
  <si>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</si>
  <si>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</si>
  <si>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</si>
  <si>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</si>
  <si>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</si>
  <si>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</si>
  <si>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</si>
  <si>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</si>
  <si>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</si>
  <si>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</si>
  <si>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</si>
  <si>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</si>
  <si>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</si>
  <si>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</si>
  <si>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</si>
  <si>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</si>
  <si>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</si>
  <si>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</si>
  <si>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</si>
  <si>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</si>
  <si>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</si>
  <si>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</si>
  <si>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</si>
  <si>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</si>
  <si>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</si>
  <si>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</si>
  <si>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</si>
  <si>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</si>
  <si>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</si>
  <si>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</si>
  <si>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</si>
  <si>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</si>
  <si>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</si>
  <si>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</si>
  <si>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</si>
  <si>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</si>
  <si>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</si>
  <si>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</si>
  <si>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</si>
  <si>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</si>
  <si>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</si>
  <si>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</si>
  <si>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</si>
  <si>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</si>
  <si>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</si>
  <si>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</si>
  <si>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</si>
  <si>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</si>
  <si>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</si>
  <si>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</si>
  <si>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</si>
  <si>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</si>
  <si>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</si>
  <si>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</si>
  <si>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</si>
  <si>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</si>
  <si>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</si>
  <si>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</si>
  <si>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</si>
  <si>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</si>
  <si>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</si>
  <si>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</si>
  <si>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</si>
  <si>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</si>
  <si>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</si>
  <si>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</si>
  <si>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</si>
  <si>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</si>
  <si>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</si>
  <si>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</si>
  <si>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</si>
  <si>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</si>
  <si>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</si>
  <si>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</si>
  <si>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</si>
  <si>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</si>
  <si>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</si>
  <si>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</si>
  <si>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</si>
  <si>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</si>
  <si>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</si>
  <si>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</si>
  <si>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</si>
  <si>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</si>
  <si>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</si>
  <si>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</si>
  <si>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</si>
  <si>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</si>
  <si>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</si>
  <si>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</si>
  <si>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</si>
  <si>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</si>
  <si>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</si>
  <si>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</si>
  <si>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</si>
  <si>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</si>
  <si>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</si>
  <si>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</si>
  <si>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</si>
  <si>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</si>
  <si>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</si>
  <si>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</si>
  <si>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</si>
  <si>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</si>
  <si>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</si>
  <si>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</si>
  <si>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</si>
  <si>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</si>
  <si>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</si>
  <si>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</si>
  <si>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</si>
  <si>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</si>
  <si>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</si>
  <si>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</si>
  <si>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</si>
  <si>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</si>
  <si>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</si>
  <si>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</si>
  <si>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</si>
  <si>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</si>
  <si>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</si>
  <si>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</si>
  <si>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</si>
  <si>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</si>
  <si>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</si>
  <si>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</si>
  <si>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</si>
  <si>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</si>
  <si>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</si>
  <si>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</si>
  <si>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</si>
  <si>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</si>
  <si>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</si>
  <si>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</si>
  <si>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</si>
  <si>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</si>
  <si>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</si>
  <si>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</si>
  <si>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</si>
  <si>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</si>
  <si>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</si>
  <si>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</si>
  <si>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</si>
  <si>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</si>
  <si>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</si>
  <si>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</si>
  <si>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</si>
  <si>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</si>
  <si>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</si>
  <si>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</si>
  <si>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</si>
  <si>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</si>
  <si>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</si>
  <si>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</si>
  <si>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</si>
  <si>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</si>
  <si>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</si>
  <si>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</si>
  <si>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</si>
  <si>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</si>
  <si>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</si>
  <si>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</si>
  <si>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</si>
  <si>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</si>
  <si>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</si>
  <si>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</si>
  <si>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</si>
  <si>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</si>
  <si>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</si>
  <si>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</si>
  <si>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</si>
  <si>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</si>
  <si>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</si>
  <si>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</si>
  <si>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</si>
  <si>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</si>
  <si>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</si>
  <si>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</si>
  <si>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</si>
  <si>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</si>
  <si>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</si>
  <si>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</si>
  <si>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</si>
  <si>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</si>
  <si>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</si>
  <si>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</si>
  <si>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</si>
  <si>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</si>
  <si>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</si>
  <si>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</si>
  <si>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</si>
  <si>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</si>
  <si>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</si>
  <si>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</si>
  <si>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</si>
  <si>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</si>
  <si>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</si>
  <si>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</si>
  <si>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</si>
  <si>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</si>
  <si>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</si>
  <si>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</si>
  <si>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</si>
  <si>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</si>
  <si>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</si>
  <si>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</si>
  <si>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</si>
  <si>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</si>
  <si>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</si>
  <si>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</si>
  <si>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</si>
  <si>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</si>
  <si>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</si>
  <si>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</si>
  <si>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</si>
  <si>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</si>
  <si>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</si>
  <si>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</si>
  <si>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</si>
  <si>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</si>
  <si>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</si>
  <si>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</si>
  <si>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</si>
  <si>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</si>
  <si>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</si>
  <si>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</si>
  <si>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</si>
  <si>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</si>
  <si>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</si>
  <si>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</si>
  <si>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</si>
  <si>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</si>
  <si>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</si>
  <si>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</si>
  <si>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</si>
  <si>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</si>
  <si>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</si>
  <si>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</si>
  <si>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</si>
  <si>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</si>
  <si>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</si>
  <si>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</si>
  <si>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</si>
  <si>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</si>
  <si>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</si>
  <si>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</si>
  <si>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</si>
  <si>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</si>
  <si>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</si>
  <si>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</si>
  <si>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</si>
  <si>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</si>
  <si>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</si>
  <si>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</si>
  <si>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</si>
  <si>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</si>
  <si>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</si>
  <si>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</si>
  <si>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</si>
  <si>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</si>
  <si>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</si>
  <si>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</si>
  <si>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</si>
  <si>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</si>
  <si>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</si>
  <si>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</si>
  <si>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</si>
  <si>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</si>
  <si>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</si>
  <si>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</si>
  <si>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</si>
  <si>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</si>
  <si>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</si>
  <si>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</si>
  <si>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</si>
  <si>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</si>
  <si>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</si>
  <si>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</si>
  <si>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</si>
  <si>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</si>
  <si>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</si>
  <si>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</si>
  <si>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</si>
  <si>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</si>
  <si>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</si>
  <si>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</si>
  <si>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</si>
  <si>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</si>
  <si>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</si>
  <si>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</si>
  <si>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</si>
  <si>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</si>
  <si>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</si>
  <si>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</si>
  <si>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</si>
  <si>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</si>
  <si>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</si>
  <si>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</si>
  <si>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</si>
  <si>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</si>
  <si>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</si>
  <si>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</si>
  <si>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</si>
  <si>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</si>
  <si>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</si>
  <si>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</si>
  <si>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</si>
  <si>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</si>
  <si>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</si>
  <si>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</si>
  <si>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</si>
  <si>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</si>
  <si>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</si>
  <si>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</si>
  <si>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</si>
  <si>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</si>
  <si>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</si>
  <si>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</si>
  <si>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</si>
  <si>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</si>
  <si>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</si>
  <si>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</si>
  <si>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</si>
  <si>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</si>
  <si>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</si>
  <si>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</si>
  <si>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</si>
  <si>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</si>
  <si>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</si>
  <si>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</si>
  <si>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</si>
  <si>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</si>
  <si>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</si>
  <si>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</si>
  <si>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</si>
  <si>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</si>
  <si>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</si>
  <si>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</si>
  <si>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</si>
  <si>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</si>
  <si>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</si>
  <si>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</si>
  <si>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</si>
  <si>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</si>
  <si>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</si>
  <si>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</si>
  <si>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</si>
  <si>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</si>
  <si>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</si>
  <si>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</si>
  <si>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</si>
  <si>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</si>
  <si>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</si>
  <si>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</si>
  <si>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</si>
  <si>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</si>
  <si>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</si>
  <si>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</si>
  <si>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</si>
  <si>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</si>
  <si>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</si>
  <si>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</si>
  <si>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</si>
  <si>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</si>
  <si>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</si>
  <si>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</si>
  <si>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</si>
  <si>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</si>
  <si>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</si>
  <si>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</si>
  <si>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</si>
  <si>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</si>
  <si>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</si>
  <si>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</si>
  <si>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</si>
  <si>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</si>
  <si>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</si>
  <si>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</si>
  <si>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</si>
  <si>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</si>
  <si>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</si>
  <si>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</si>
  <si>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</si>
  <si>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</si>
  <si>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</si>
  <si>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</si>
  <si>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</si>
  <si>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</si>
  <si>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</si>
  <si>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</si>
  <si>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</si>
  <si>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</si>
  <si>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</si>
  <si>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</si>
  <si>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</si>
  <si>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</si>
  <si>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</si>
  <si>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</si>
  <si>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</si>
  <si>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</si>
  <si>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</si>
  <si>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</si>
  <si>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</si>
  <si>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</si>
  <si>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</si>
  <si>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</si>
  <si>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</si>
  <si>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</si>
  <si>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</si>
  <si>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</si>
  <si>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</si>
  <si>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</si>
  <si>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</si>
  <si>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</si>
  <si>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</si>
  <si>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</si>
  <si>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</si>
  <si>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</si>
  <si>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</si>
  <si>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</si>
  <si>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</si>
  <si>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</si>
  <si>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</si>
  <si>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</si>
  <si>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</si>
  <si>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</si>
  <si>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</si>
  <si>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</si>
  <si>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</si>
  <si>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</si>
  <si>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</si>
  <si>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</si>
  <si>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</si>
  <si>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</si>
  <si>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</si>
  <si>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</si>
  <si>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</si>
  <si>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</si>
  <si>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</si>
  <si>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</si>
  <si>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</si>
  <si>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</si>
  <si>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</si>
  <si>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</si>
  <si>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</si>
  <si>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</si>
  <si>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</si>
  <si>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</si>
  <si>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</si>
  <si>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</si>
  <si>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</si>
  <si>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</si>
  <si>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</si>
  <si>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</si>
  <si>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</si>
  <si>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</si>
  <si>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</si>
  <si>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</si>
  <si>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</si>
  <si>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</si>
  <si>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</si>
  <si>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</si>
  <si>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</si>
  <si>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</si>
  <si>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</si>
  <si>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</si>
  <si>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</si>
  <si>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</si>
  <si>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</si>
  <si>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</si>
  <si>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</si>
  <si>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</si>
  <si>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</si>
  <si>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</si>
  <si>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</si>
  <si>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</si>
  <si>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</si>
  <si>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</si>
  <si>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</si>
  <si>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</si>
  <si>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</si>
  <si>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</si>
  <si>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</si>
  <si>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</si>
  <si>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</si>
  <si>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</si>
  <si>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</si>
  <si>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</si>
  <si>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</si>
  <si>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</si>
  <si>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</si>
  <si>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</si>
  <si>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</si>
  <si>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</si>
  <si>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</si>
  <si>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</si>
  <si>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</si>
  <si>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</si>
  <si>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</si>
  <si>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</si>
  <si>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</si>
  <si>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</si>
  <si>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</si>
  <si>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</si>
  <si>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</si>
  <si>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</si>
  <si>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</si>
  <si>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</si>
  <si>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</si>
  <si>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</si>
  <si>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</si>
  <si>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</si>
  <si>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</si>
  <si>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</si>
  <si>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</si>
  <si>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</si>
  <si>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</si>
  <si>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</si>
  <si>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</si>
  <si>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</si>
  <si>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</si>
  <si>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</si>
  <si>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</si>
  <si>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</si>
  <si>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</si>
  <si>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</si>
  <si>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</si>
  <si>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</si>
  <si>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</si>
  <si>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</si>
  <si>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</si>
  <si>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</si>
  <si>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</si>
  <si>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</si>
  <si>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</si>
  <si>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</si>
  <si>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</si>
  <si>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</si>
  <si>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</si>
  <si>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</si>
  <si>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</si>
  <si>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</si>
  <si>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</si>
  <si>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</si>
  <si>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</si>
  <si>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</si>
  <si>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</si>
  <si>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</si>
  <si>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</si>
  <si>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</si>
  <si>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</si>
  <si>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</si>
  <si>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</si>
  <si>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</si>
  <si>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</si>
  <si>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</si>
  <si>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</si>
  <si>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</si>
  <si>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</si>
  <si>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</si>
  <si>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</si>
  <si>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</si>
  <si>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</si>
  <si>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</si>
  <si>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</si>
  <si>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</si>
  <si>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</si>
  <si>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</si>
  <si>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</si>
  <si>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</si>
  <si>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</si>
  <si>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</si>
  <si>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</si>
  <si>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</si>
  <si>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</si>
  <si>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</si>
  <si>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</si>
  <si>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</si>
  <si>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</si>
  <si>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</si>
  <si>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</si>
  <si>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</si>
  <si>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</si>
  <si>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</si>
  <si>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</si>
  <si>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</si>
  <si>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</si>
  <si>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</si>
  <si>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</si>
  <si>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</si>
  <si>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</si>
  <si>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</si>
  <si>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</si>
  <si>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</si>
  <si>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</si>
  <si>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</si>
  <si>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</si>
  <si>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</si>
  <si>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</si>
  <si>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</si>
  <si>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</si>
  <si>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</si>
  <si>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</si>
  <si>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</si>
  <si>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</si>
  <si>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</si>
  <si>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</si>
  <si>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</si>
  <si>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</si>
  <si>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</si>
  <si>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</si>
  <si>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</si>
  <si>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</si>
  <si>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</si>
  <si>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</si>
  <si>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</si>
  <si>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</si>
  <si>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</si>
  <si>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</si>
  <si>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</si>
  <si>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</si>
  <si>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</si>
  <si>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</si>
  <si>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</si>
  <si>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</si>
  <si>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</si>
  <si>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</si>
  <si>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</si>
  <si>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</si>
  <si>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</si>
  <si>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</si>
  <si>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</si>
  <si>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</si>
  <si>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</si>
  <si>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</si>
  <si>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</si>
  <si>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</si>
  <si>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</si>
  <si>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</si>
  <si>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</si>
  <si>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</si>
  <si>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</si>
  <si>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</si>
  <si>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</si>
  <si>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</si>
  <si>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</si>
  <si>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</si>
  <si>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</si>
  <si>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</si>
  <si>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</si>
  <si>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</si>
  <si>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</si>
  <si>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</si>
  <si>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</si>
  <si>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</si>
  <si>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</si>
  <si>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</si>
  <si>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</si>
  <si>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</si>
  <si>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</si>
  <si>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</si>
  <si>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</si>
  <si>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</si>
  <si>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</si>
  <si>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</si>
  <si>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</si>
  <si>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</si>
  <si>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</si>
  <si>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</si>
  <si>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</si>
  <si>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</si>
  <si>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</si>
  <si>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</si>
  <si>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</si>
  <si>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</si>
  <si>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</si>
  <si>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</si>
  <si>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</si>
  <si>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</si>
  <si>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</si>
  <si>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</si>
  <si>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</si>
  <si>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</si>
  <si>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</si>
  <si>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</si>
  <si>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</si>
  <si>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</si>
  <si>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</si>
  <si>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</si>
  <si>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</si>
  <si>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</si>
  <si>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</si>
  <si>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</si>
  <si>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</si>
  <si>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</si>
  <si>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</si>
  <si>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</si>
  <si>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</si>
  <si>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</si>
  <si>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</si>
  <si>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</si>
  <si>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</si>
  <si>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</si>
  <si>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</si>
  <si>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</si>
  <si>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</si>
  <si>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</si>
  <si>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</si>
  <si>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</si>
  <si>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</si>
  <si>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</si>
  <si>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</si>
  <si>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</si>
  <si>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</si>
  <si>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</si>
  <si>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</si>
  <si>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</si>
  <si>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</si>
  <si>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</si>
  <si>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</si>
  <si>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</si>
  <si>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</si>
  <si>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</si>
  <si>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</si>
  <si>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</si>
  <si>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</si>
  <si>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</si>
  <si>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</si>
  <si>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</si>
  <si>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</si>
  <si>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</si>
  <si>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</si>
  <si>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</si>
  <si>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</si>
  <si>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</si>
  <si>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</si>
  <si>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</si>
  <si>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</si>
  <si>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</si>
  <si>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</si>
  <si>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</si>
  <si>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</si>
  <si>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</si>
  <si>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</si>
  <si>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</si>
  <si>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</si>
  <si>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</si>
  <si>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</si>
  <si>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</si>
  <si>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</si>
  <si>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</si>
  <si>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</si>
  <si>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</si>
  <si>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</si>
  <si>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</si>
  <si>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</si>
  <si>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</si>
  <si>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</si>
  <si>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</si>
  <si>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</si>
  <si>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</si>
  <si>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</si>
  <si>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</si>
  <si>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</si>
  <si>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</si>
  <si>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</si>
  <si>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</si>
  <si>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</si>
  <si>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</si>
  <si>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</si>
  <si>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</si>
  <si>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</si>
  <si>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</si>
  <si>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</si>
  <si>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</si>
  <si>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</si>
  <si>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</si>
  <si>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</si>
  <si>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</si>
  <si>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</si>
  <si>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</si>
  <si>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</si>
  <si>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</si>
  <si>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</si>
  <si>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</si>
  <si>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</si>
  <si>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</si>
  <si>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</si>
  <si>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</si>
  <si>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</si>
  <si>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</si>
  <si>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</si>
  <si>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</si>
  <si>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</si>
  <si>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</si>
  <si>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</si>
  <si>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</si>
  <si>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</si>
  <si>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</si>
  <si>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</si>
  <si>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</si>
  <si>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</si>
  <si>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</si>
  <si>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</si>
  <si>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</si>
  <si>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</si>
  <si>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</si>
  <si>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</si>
  <si>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</si>
  <si>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</si>
  <si>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</si>
  <si>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</si>
  <si>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</si>
  <si>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</si>
  <si>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</si>
  <si>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</si>
  <si>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</si>
  <si>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</si>
  <si>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</si>
  <si>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</si>
  <si>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</si>
  <si>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</si>
  <si>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</si>
  <si>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</si>
  <si>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</si>
  <si>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</si>
  <si>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</si>
  <si>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</si>
  <si>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</si>
  <si>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</si>
  <si>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</si>
  <si>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</si>
  <si>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</si>
  <si>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</si>
  <si>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</si>
  <si>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</si>
  <si>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</si>
  <si>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</si>
  <si>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</si>
  <si>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</si>
  <si>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</si>
  <si>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</si>
  <si>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</si>
  <si>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</si>
  <si>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</si>
  <si>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</si>
  <si>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</si>
  <si>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</si>
  <si>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</si>
  <si>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</si>
  <si>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</si>
  <si>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</si>
  <si>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</si>
  <si>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</si>
  <si>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</si>
  <si>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</si>
  <si>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</si>
  <si>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</si>
  <si>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</si>
  <si>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</si>
  <si>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</si>
  <si>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</si>
  <si>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</si>
  <si>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</si>
  <si>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</si>
  <si>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</si>
  <si>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</si>
  <si>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</si>
  <si>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</si>
  <si>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</si>
  <si>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</si>
  <si>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</si>
  <si>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</si>
  <si>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</si>
  <si>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</si>
  <si>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</si>
  <si>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</si>
  <si>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</si>
  <si>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</si>
  <si>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</si>
  <si>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</si>
  <si>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</si>
  <si>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</si>
  <si>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</si>
  <si>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</si>
  <si>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</si>
  <si>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</si>
  <si>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</si>
  <si>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</si>
  <si>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</si>
  <si>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</si>
  <si>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</si>
  <si>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</si>
  <si>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</si>
  <si>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</si>
  <si>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</si>
  <si>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</si>
  <si>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</si>
  <si>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</si>
  <si>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</si>
  <si>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</si>
  <si>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</si>
  <si>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</si>
  <si>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</si>
  <si>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</si>
  <si>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</si>
  <si>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</si>
  <si>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</si>
  <si>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</si>
  <si>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</si>
  <si>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</si>
  <si>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</si>
  <si>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</si>
  <si>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</si>
  <si>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</si>
  <si>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</si>
  <si>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</si>
  <si>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</si>
  <si>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</si>
  <si>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</si>
  <si>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</si>
  <si>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</si>
  <si>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</si>
  <si>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</si>
  <si>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</si>
  <si>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</si>
  <si>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</si>
  <si>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</si>
  <si>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</si>
  <si>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</si>
  <si>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</si>
  <si>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</si>
  <si>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</si>
  <si>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</si>
  <si>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</si>
  <si>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</si>
  <si>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</si>
  <si>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</si>
  <si>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</si>
  <si>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</si>
  <si>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</si>
  <si>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</si>
  <si>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</si>
  <si>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</si>
  <si>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</si>
  <si>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</si>
  <si>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</si>
  <si>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</si>
  <si>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</si>
  <si>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</si>
  <si>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</si>
  <si>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</si>
  <si>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</si>
  <si>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</si>
  <si>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</si>
  <si>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</si>
  <si>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</si>
  <si>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</si>
  <si>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</si>
  <si>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</si>
  <si>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</si>
  <si>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</si>
  <si>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</si>
  <si>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</si>
  <si>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</si>
  <si>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</si>
  <si>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</si>
  <si>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</si>
  <si>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</si>
  <si>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</si>
  <si>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</si>
  <si>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</si>
  <si>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</si>
  <si>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</si>
  <si>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</si>
  <si>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</si>
  <si>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</si>
  <si>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</si>
  <si>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</si>
  <si>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</si>
  <si>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</si>
  <si>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</si>
  <si>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</si>
  <si>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</si>
  <si>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</si>
  <si>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</si>
  <si>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</si>
  <si>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</si>
  <si>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</si>
  <si>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</si>
  <si>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</si>
  <si>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</si>
  <si>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</si>
  <si>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</si>
  <si>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</si>
  <si>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</si>
  <si>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</si>
  <si>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</si>
  <si>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</si>
  <si>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</si>
  <si>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</si>
  <si>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</si>
  <si>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</si>
  <si>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</si>
  <si>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</si>
  <si>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</si>
  <si>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</si>
  <si>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</si>
  <si>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</si>
  <si>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</si>
  <si>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</si>
  <si>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</si>
  <si>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</si>
  <si>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</si>
  <si>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</si>
  <si>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</si>
  <si>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</si>
  <si>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</si>
  <si>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</si>
  <si>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</si>
  <si>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</si>
  <si>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</si>
  <si>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</si>
  <si>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</si>
  <si>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</si>
  <si>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</si>
  <si>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</si>
  <si>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</si>
  <si>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</si>
  <si>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</si>
  <si>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</si>
  <si>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</si>
  <si>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</si>
  <si>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</si>
  <si>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</si>
  <si>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</si>
  <si>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</si>
  <si>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</si>
  <si>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</si>
  <si>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</si>
  <si>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</si>
  <si>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</si>
  <si>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</si>
  <si>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</si>
  <si>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</si>
  <si>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</si>
  <si>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</si>
  <si>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</si>
  <si>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</si>
  <si>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</si>
  <si>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</si>
  <si>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</si>
  <si>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</si>
  <si>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</si>
  <si>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</si>
  <si>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</si>
  <si>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</si>
  <si>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</si>
  <si>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</si>
  <si>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</si>
  <si>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</si>
  <si>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</si>
  <si>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</si>
  <si>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</si>
  <si>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</si>
  <si>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</si>
  <si>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</si>
  <si>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</si>
  <si>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</si>
  <si>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</si>
  <si>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</si>
  <si>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</si>
  <si>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</si>
  <si>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</si>
  <si>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</si>
  <si>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</si>
  <si>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</si>
  <si>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</si>
  <si>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</si>
  <si>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</si>
  <si>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</si>
  <si>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</si>
  <si>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</si>
  <si>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</si>
  <si>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</si>
  <si>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</si>
  <si>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</si>
  <si>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</si>
  <si>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</si>
  <si>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</si>
  <si>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</si>
  <si>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</si>
  <si>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</si>
  <si>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</si>
  <si>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</si>
  <si>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</si>
  <si>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</si>
  <si>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</si>
  <si>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</si>
  <si>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</si>
  <si>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</si>
  <si>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</si>
  <si>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</si>
  <si>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</si>
  <si>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</si>
  <si>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</si>
  <si>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</si>
  <si>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</si>
  <si>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</si>
  <si>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</si>
  <si>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</si>
  <si>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</si>
  <si>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</si>
  <si>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</si>
  <si>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</si>
  <si>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</si>
  <si>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</si>
  <si>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</si>
  <si>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</si>
  <si>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</si>
  <si>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</si>
  <si>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</si>
  <si>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</si>
  <si>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</si>
  <si>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</si>
  <si>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</si>
  <si>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</si>
  <si>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</si>
  <si>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</si>
  <si>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</si>
  <si>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</si>
  <si>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</si>
  <si>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</si>
  <si>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</si>
  <si>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</si>
  <si>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</si>
  <si>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</si>
  <si>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</si>
  <si>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</si>
  <si>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</si>
  <si>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</si>
  <si>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</si>
  <si>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</si>
  <si>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</si>
  <si>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</si>
  <si>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</si>
  <si>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</si>
  <si>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</si>
  <si>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</si>
  <si>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</si>
  <si>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</si>
  <si>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</si>
  <si>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</si>
  <si>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</si>
  <si>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</si>
  <si>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</si>
  <si>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</si>
  <si>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</si>
  <si>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</si>
  <si>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</si>
  <si>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</si>
  <si>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</si>
  <si>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</si>
  <si>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</si>
  <si>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</si>
  <si>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</si>
  <si>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</si>
  <si>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</si>
  <si>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</si>
  <si>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</si>
  <si>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</si>
  <si>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</si>
  <si>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</si>
  <si>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</si>
  <si>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</si>
  <si>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</si>
  <si>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</si>
  <si>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</si>
  <si>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</si>
  <si>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</si>
  <si>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</si>
  <si>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</si>
  <si>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</si>
  <si>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</si>
  <si>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</si>
  <si>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</si>
  <si>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</si>
  <si>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</si>
  <si>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</si>
  <si>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</si>
  <si>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</si>
  <si>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</si>
  <si>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</si>
  <si>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</si>
  <si>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</si>
  <si>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</si>
  <si>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</si>
  <si>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</si>
  <si>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</si>
  <si>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</si>
  <si>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</si>
  <si>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</si>
  <si>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</si>
  <si>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</si>
  <si>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</si>
  <si>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</si>
  <si>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</si>
  <si>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</si>
  <si>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</si>
  <si>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</si>
  <si>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</si>
  <si>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</si>
  <si>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</si>
  <si>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</si>
  <si>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</si>
  <si>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</si>
  <si>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</si>
  <si>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</si>
  <si>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</si>
  <si>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</si>
  <si>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</si>
  <si>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</si>
  <si>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</si>
  <si>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</si>
  <si>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</si>
  <si>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</si>
  <si>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</si>
  <si>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</si>
  <si>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</si>
  <si>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</si>
  <si>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</si>
  <si>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</si>
  <si>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</si>
  <si>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</si>
  <si>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</si>
  <si>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</si>
  <si>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</si>
  <si>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</si>
  <si>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</si>
  <si>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</si>
  <si>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</si>
  <si>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</si>
  <si>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</si>
  <si>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</si>
  <si>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</si>
  <si>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</si>
  <si>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</si>
  <si>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</si>
  <si>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</si>
  <si>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</si>
  <si>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</si>
  <si>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</si>
  <si>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</si>
  <si>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</si>
  <si>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</si>
  <si>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</si>
  <si>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</si>
  <si>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</si>
  <si>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</si>
  <si>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</si>
  <si>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</si>
  <si>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</si>
  <si>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</si>
  <si>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</si>
  <si>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</si>
  <si>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</si>
  <si>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</si>
  <si>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</si>
  <si>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</si>
  <si>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</si>
  <si>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</si>
  <si>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</si>
  <si>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</si>
  <si>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</si>
  <si>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</si>
  <si>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</si>
  <si>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</si>
  <si>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</si>
  <si>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</si>
  <si>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</si>
  <si>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</si>
  <si>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</si>
  <si>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</si>
  <si>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</si>
  <si>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</si>
  <si>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</si>
  <si>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</si>
  <si>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</si>
  <si>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</si>
  <si>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</si>
  <si>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</si>
  <si>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</si>
  <si>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</si>
  <si>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</si>
  <si>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</si>
  <si>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</si>
  <si>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</si>
  <si>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</si>
  <si>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</si>
  <si>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</si>
  <si>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</si>
  <si>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</si>
  <si>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</si>
  <si>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</si>
  <si>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</si>
  <si>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</si>
  <si>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</si>
  <si>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</si>
  <si>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</si>
  <si>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</si>
  <si>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</si>
  <si>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</si>
  <si>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</si>
  <si>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</si>
  <si>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</si>
  <si>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</si>
  <si>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</si>
  <si>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</si>
  <si>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</si>
  <si>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</si>
  <si>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</si>
  <si>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</si>
  <si>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</si>
  <si>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</si>
  <si>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</si>
  <si>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</si>
  <si>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</si>
  <si>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</si>
  <si>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</si>
  <si>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</si>
  <si>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</si>
  <si>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</si>
  <si>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</si>
  <si>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</si>
  <si>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</si>
  <si>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</si>
  <si>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</si>
  <si>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</si>
  <si>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</si>
  <si>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</si>
  <si>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</si>
  <si>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</si>
  <si>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</si>
  <si>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</si>
  <si>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</si>
  <si>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</si>
  <si>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</si>
  <si>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</si>
  <si>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</si>
  <si>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</si>
  <si>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</si>
  <si>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</si>
  <si>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</si>
  <si>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</si>
  <si>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</si>
  <si>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</si>
  <si>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</si>
  <si>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</si>
  <si>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</si>
  <si>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</si>
  <si>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</si>
  <si>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</si>
  <si>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</si>
  <si>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</si>
  <si>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</si>
  <si>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</si>
  <si>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</si>
  <si>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</si>
  <si>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</si>
  <si>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</si>
  <si>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</si>
  <si>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</si>
  <si>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</si>
  <si>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</si>
  <si>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</si>
  <si>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</si>
  <si>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</si>
  <si>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</si>
  <si>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</si>
  <si>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</si>
  <si>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</si>
  <si>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</si>
  <si>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</si>
  <si>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</si>
  <si>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</si>
  <si>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</si>
  <si>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</si>
  <si>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</si>
  <si>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</si>
  <si>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</si>
  <si>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</si>
  <si>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</si>
  <si>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</si>
  <si>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</si>
  <si>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</si>
  <si>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</si>
  <si>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</si>
  <si>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</si>
  <si>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</si>
  <si>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</si>
  <si>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</si>
  <si>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</si>
  <si>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</si>
  <si>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</si>
  <si>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</si>
  <si>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</si>
  <si>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</si>
  <si>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</si>
  <si>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</si>
  <si>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</si>
  <si>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</si>
  <si>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</si>
  <si>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</si>
  <si>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</si>
  <si>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</si>
  <si>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</si>
  <si>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</si>
  <si>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</si>
  <si>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</si>
  <si>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</si>
  <si>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</si>
  <si>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</si>
  <si>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</si>
  <si>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</si>
  <si>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</si>
  <si>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</si>
  <si>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</si>
  <si>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</si>
  <si>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</si>
  <si>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</si>
  <si>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</si>
  <si>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</si>
  <si>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</si>
  <si>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</si>
  <si>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</si>
  <si>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</si>
  <si>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</si>
  <si>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</si>
  <si>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</si>
  <si>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</si>
  <si>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</si>
  <si>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</si>
  <si>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</si>
  <si>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</si>
  <si>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</si>
  <si>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</si>
  <si>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</si>
  <si>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</si>
  <si>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</si>
  <si>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</si>
  <si>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</si>
  <si>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</si>
  <si>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</si>
  <si>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</si>
  <si>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</si>
  <si>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</si>
  <si>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</si>
  <si>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</si>
  <si>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</si>
  <si>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</si>
  <si>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</si>
  <si>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</si>
  <si>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</si>
  <si>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</si>
  <si>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</si>
  <si>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</si>
  <si>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</si>
  <si>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</si>
  <si>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</si>
  <si>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</si>
  <si>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</si>
  <si>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</si>
  <si>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</si>
  <si>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</si>
  <si>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</si>
  <si>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</si>
  <si>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</si>
  <si>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</si>
  <si>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</si>
  <si>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</si>
  <si>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</si>
  <si>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</si>
  <si>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</si>
  <si>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</si>
  <si>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</si>
  <si>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</si>
  <si>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</si>
  <si>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</si>
  <si>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</si>
  <si>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</si>
  <si>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</si>
  <si>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</si>
  <si>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</si>
  <si>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</si>
  <si>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</si>
  <si>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</si>
  <si>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</si>
  <si>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</si>
  <si>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</si>
  <si>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</si>
  <si>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</si>
  <si>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</si>
  <si>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</si>
  <si>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</si>
  <si>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</si>
  <si>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</si>
  <si>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</si>
  <si>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</si>
  <si>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</si>
  <si>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</si>
  <si>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</si>
  <si>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</si>
  <si>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</si>
  <si>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</si>
  <si>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</si>
  <si>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</si>
  <si>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</si>
  <si>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</si>
  <si>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</si>
  <si>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</si>
  <si>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</si>
  <si>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</si>
  <si>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</si>
  <si>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</si>
  <si>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</si>
  <si>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</si>
  <si>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</si>
  <si>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</si>
  <si>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</si>
  <si>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</si>
  <si>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</si>
  <si>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</si>
  <si>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</si>
  <si>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</si>
  <si>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</si>
  <si>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</si>
  <si>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</si>
  <si>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</si>
  <si>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</si>
  <si>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</si>
  <si>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</si>
  <si>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</si>
  <si>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</si>
  <si>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</si>
  <si>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</si>
  <si>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</si>
  <si>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</si>
  <si>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</si>
  <si>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</si>
  <si>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</si>
  <si>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</si>
  <si>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</si>
  <si>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</si>
  <si>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</si>
  <si>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</si>
  <si>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</si>
  <si>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</si>
  <si>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</si>
  <si>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</si>
  <si>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</si>
  <si>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</si>
  <si>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</si>
  <si>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</si>
  <si>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</si>
  <si>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</si>
  <si>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</si>
  <si>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</si>
  <si>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</si>
  <si>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</si>
  <si>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</si>
  <si>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</si>
  <si>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</si>
  <si>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</si>
  <si>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</si>
  <si>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</si>
  <si>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</si>
  <si>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</si>
  <si>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</si>
  <si>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</si>
  <si>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</si>
  <si>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</si>
  <si>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</si>
  <si>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</si>
  <si>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</si>
  <si>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</si>
  <si>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</si>
  <si>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</si>
  <si>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</si>
  <si>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</si>
  <si>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</si>
  <si>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</si>
  <si>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</si>
  <si>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</si>
  <si>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</si>
  <si>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</si>
  <si>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</si>
  <si>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</si>
  <si>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</si>
  <si>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</si>
  <si>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</si>
  <si>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</si>
  <si>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</si>
  <si>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</si>
  <si>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</si>
  <si>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</si>
  <si>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</si>
  <si>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</si>
  <si>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</si>
  <si>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</si>
  <si>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</si>
  <si>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</si>
  <si>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</si>
  <si>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</si>
  <si>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</si>
  <si>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</si>
  <si>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</si>
  <si>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</si>
  <si>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</si>
  <si>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</si>
  <si>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</si>
  <si>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</si>
  <si>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</si>
  <si>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</si>
  <si>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</si>
  <si>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</si>
  <si>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</si>
  <si>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</si>
  <si>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</si>
  <si>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</si>
  <si>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</si>
  <si>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</si>
  <si>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</si>
  <si>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</si>
  <si>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</si>
  <si>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</si>
  <si>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</si>
  <si>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</si>
  <si>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</si>
  <si>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</si>
  <si>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</si>
  <si>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</si>
  <si>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</si>
  <si>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</si>
  <si>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</si>
  <si>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</si>
  <si>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</si>
  <si>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</si>
  <si>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</si>
  <si>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</si>
  <si>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</si>
  <si>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</si>
  <si>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</si>
  <si>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</si>
  <si>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</si>
  <si>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</si>
  <si>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</si>
  <si>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</si>
  <si>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</si>
  <si>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</si>
  <si>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</si>
  <si>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</si>
  <si>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</si>
  <si>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</si>
  <si>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</si>
  <si>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</si>
  <si>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</si>
  <si>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</si>
  <si>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</si>
  <si>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</si>
  <si>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</si>
  <si>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</si>
  <si>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</si>
  <si>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</si>
  <si>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</si>
  <si>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</si>
  <si>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</si>
  <si>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</si>
  <si>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</si>
  <si>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</si>
  <si>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</si>
  <si>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</si>
  <si>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</si>
  <si>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</si>
  <si>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</si>
  <si>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</si>
  <si>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</si>
  <si>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</si>
  <si>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</si>
  <si>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</si>
  <si>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</si>
  <si>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</si>
  <si>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</si>
  <si>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</si>
  <si>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</si>
  <si>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</si>
  <si>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</si>
  <si>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</si>
  <si>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</si>
  <si>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</si>
  <si>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</si>
  <si>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</si>
  <si>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</si>
  <si>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</si>
  <si>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</si>
  <si>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</si>
  <si>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</si>
  <si>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</si>
  <si>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</si>
  <si>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</si>
  <si>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</si>
  <si>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</si>
  <si>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</si>
  <si>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</si>
  <si>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</si>
  <si>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</si>
  <si>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</si>
  <si>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</si>
  <si>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</si>
  <si>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</si>
  <si>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</si>
  <si>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</si>
  <si>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</si>
  <si>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</si>
  <si>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</si>
  <si>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</si>
  <si>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</si>
  <si>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</si>
  <si>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</si>
  <si>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</si>
  <si>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</si>
  <si>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</si>
  <si>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</si>
  <si>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</si>
  <si>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</si>
  <si>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</si>
  <si>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</si>
  <si>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</si>
  <si>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</si>
  <si>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</si>
  <si>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</si>
  <si>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</si>
  <si>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</si>
  <si>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</si>
  <si>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</si>
  <si>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</si>
  <si>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</si>
  <si>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</si>
  <si>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</si>
  <si>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</si>
  <si>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</si>
  <si>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</si>
  <si>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</si>
  <si>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</si>
  <si>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</si>
  <si>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</si>
  <si>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</si>
  <si>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</si>
  <si>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</si>
  <si>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</si>
  <si>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</si>
  <si>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</si>
  <si>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</si>
  <si>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</si>
  <si>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</si>
  <si>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</si>
  <si>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</si>
  <si>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</si>
  <si>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</si>
  <si>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</si>
  <si>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</si>
  <si>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</si>
  <si>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</si>
  <si>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</si>
  <si>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</si>
  <si>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</si>
  <si>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</si>
  <si>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</si>
  <si>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</si>
  <si>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</si>
  <si>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</si>
  <si>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</si>
  <si>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</si>
  <si>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</si>
  <si>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</si>
  <si>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</si>
  <si>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</si>
  <si>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</si>
  <si>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</si>
  <si>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</si>
  <si>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</si>
  <si>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</si>
  <si>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</si>
  <si>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</si>
  <si>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</si>
  <si>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</si>
  <si>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</si>
  <si>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</si>
  <si>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</si>
  <si>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</si>
  <si>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</si>
  <si>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</si>
  <si>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</si>
  <si>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</si>
  <si>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</si>
  <si>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</si>
  <si>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</si>
  <si>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</si>
  <si>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</si>
  <si>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</si>
  <si>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</si>
  <si>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</si>
  <si>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</si>
  <si>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</si>
  <si>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</si>
  <si>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</si>
  <si>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</si>
  <si>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</si>
  <si>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</si>
  <si>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</si>
  <si>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</si>
  <si>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</si>
  <si>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</si>
  <si>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</si>
  <si>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</si>
  <si>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</si>
  <si>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</si>
  <si>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</si>
  <si>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</si>
  <si>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</si>
  <si>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</si>
  <si>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</si>
  <si>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</si>
  <si>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</si>
  <si>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</si>
  <si>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</si>
  <si>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</si>
  <si>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</si>
  <si>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</si>
  <si>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</si>
  <si>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</si>
  <si>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</si>
  <si>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</si>
  <si>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</si>
  <si>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</si>
  <si>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</si>
  <si>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</si>
  <si>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</si>
  <si>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</si>
  <si>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</si>
  <si>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</si>
  <si>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</si>
  <si>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</si>
  <si>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</si>
  <si>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</si>
  <si>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</si>
  <si>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</si>
  <si>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</si>
  <si>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</si>
  <si>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</si>
  <si>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</si>
  <si>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</si>
  <si>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</si>
  <si>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</si>
  <si>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</si>
  <si>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</si>
  <si>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</si>
  <si>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</si>
  <si>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</si>
  <si>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</si>
  <si>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</si>
  <si>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</si>
  <si>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</si>
  <si>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</si>
  <si>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</si>
  <si>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</si>
  <si>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</si>
  <si>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</si>
  <si>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</si>
  <si>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</si>
  <si>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</si>
  <si>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</si>
  <si>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</si>
  <si>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</si>
  <si>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</si>
  <si>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</si>
  <si>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</si>
  <si>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</si>
  <si>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</si>
  <si>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</si>
  <si>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</si>
  <si>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</si>
  <si>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</si>
  <si>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</si>
  <si>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</si>
  <si>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</si>
  <si>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</si>
  <si>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</si>
  <si>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</si>
  <si>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</si>
  <si>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</si>
  <si>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</si>
  <si>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</si>
  <si>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</si>
  <si>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</si>
  <si>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</si>
  <si>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</si>
  <si>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</si>
  <si>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</si>
  <si>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</si>
  <si>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</si>
  <si>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</si>
  <si>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</si>
  <si>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</si>
  <si>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</si>
  <si>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</si>
  <si>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</si>
  <si>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</si>
  <si>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</si>
  <si>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</si>
  <si>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</si>
  <si>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</si>
  <si>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</si>
  <si>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</si>
  <si>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</si>
  <si>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</si>
  <si>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</si>
  <si>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</si>
  <si>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</si>
  <si>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</si>
  <si>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</si>
  <si>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</si>
  <si>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</si>
  <si>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</si>
  <si>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</si>
  <si>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</si>
  <si>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</si>
  <si>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</si>
  <si>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</si>
  <si>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</si>
  <si>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</si>
  <si>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</si>
  <si>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</si>
  <si>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</si>
  <si>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</si>
  <si>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</si>
  <si>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</si>
  <si>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</si>
  <si>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</si>
  <si>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</si>
  <si>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</si>
  <si>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</si>
  <si>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</si>
  <si>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</si>
  <si>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</si>
  <si>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</si>
  <si>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</si>
  <si>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</si>
  <si>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</si>
  <si>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</si>
  <si>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</si>
  <si>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</si>
  <si>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</si>
  <si>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</si>
  <si>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</si>
  <si>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</si>
  <si>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</si>
  <si>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</si>
  <si>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</si>
  <si>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</si>
  <si>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</si>
  <si>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</si>
  <si>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</si>
  <si>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</si>
  <si>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</si>
  <si>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</si>
  <si>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</si>
  <si>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</si>
  <si>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</si>
  <si>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</si>
  <si>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</si>
  <si>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</si>
  <si>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</si>
  <si>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</si>
  <si>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</si>
  <si>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</si>
  <si>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</si>
  <si>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</si>
  <si>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</si>
  <si>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</si>
  <si>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</si>
  <si>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</si>
  <si>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</si>
  <si>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</si>
  <si>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</si>
  <si>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</si>
  <si>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</si>
  <si>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</si>
  <si>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</si>
  <si>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</si>
  <si>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</si>
  <si>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</si>
  <si>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</si>
  <si>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</si>
  <si>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</si>
  <si>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</si>
  <si>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</si>
  <si>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</si>
  <si>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</si>
  <si>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</si>
  <si>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</si>
  <si>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</si>
  <si>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</si>
  <si>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</si>
  <si>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</si>
  <si>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</si>
  <si>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</si>
  <si>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</si>
  <si>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</si>
  <si>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</si>
  <si>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</si>
  <si>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</si>
  <si>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</si>
  <si>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</si>
  <si>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</si>
  <si>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</si>
  <si>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</si>
  <si>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</si>
  <si>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</si>
  <si>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</si>
  <si>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</si>
  <si>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</si>
  <si>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</si>
  <si>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</si>
  <si>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</si>
  <si>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</si>
  <si>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</si>
  <si>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</si>
  <si>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</si>
  <si>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</si>
  <si>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</si>
  <si>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</si>
  <si>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</si>
  <si>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</si>
  <si>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</si>
  <si>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</si>
  <si>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</si>
  <si>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</si>
  <si>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</si>
  <si>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</si>
  <si>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</si>
  <si>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</si>
  <si>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</si>
  <si>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</si>
  <si>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</si>
  <si>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</si>
  <si>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</si>
  <si>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</si>
  <si>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</si>
  <si>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</si>
  <si>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</si>
  <si>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</si>
  <si>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</si>
  <si>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</si>
  <si>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</si>
  <si>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</si>
  <si>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</si>
  <si>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</si>
  <si>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</si>
  <si>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</si>
  <si>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</si>
  <si>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</si>
  <si>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</si>
  <si>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</si>
  <si>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</si>
  <si>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</si>
  <si>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</si>
  <si>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</si>
  <si>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</si>
  <si>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</si>
  <si>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</si>
  <si>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</si>
  <si>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</si>
  <si>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</si>
  <si>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</si>
  <si>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</si>
  <si>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</si>
  <si>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</si>
  <si>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</si>
  <si>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</si>
  <si>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</si>
  <si>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</si>
  <si>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</si>
  <si>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</si>
  <si>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</si>
  <si>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</si>
  <si>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</si>
  <si>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</si>
  <si>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</si>
  <si>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</si>
  <si>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</si>
  <si>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</si>
  <si>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</si>
  <si>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</si>
  <si>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</si>
  <si>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</si>
  <si>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</si>
  <si>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</si>
  <si>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</si>
  <si>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</si>
  <si>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</si>
  <si>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</si>
  <si>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</si>
  <si>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</si>
  <si>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</si>
  <si>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</si>
  <si>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</si>
  <si>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</si>
  <si>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</si>
  <si>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</si>
  <si>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</si>
  <si>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</si>
  <si>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</si>
  <si>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</si>
  <si>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</si>
  <si>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</si>
  <si>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</si>
  <si>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</si>
  <si>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</si>
  <si>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</si>
  <si>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</si>
  <si>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</si>
  <si>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</si>
  <si>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</si>
  <si>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</si>
  <si>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</si>
  <si>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</si>
  <si>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</si>
  <si>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</si>
  <si>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</si>
  <si>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</si>
  <si>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</si>
  <si>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</si>
  <si>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</si>
  <si>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</si>
  <si>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</si>
  <si>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</si>
  <si>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</si>
  <si>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</si>
  <si>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</si>
  <si>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</si>
  <si>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</si>
  <si>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</si>
  <si>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</si>
  <si>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</si>
  <si>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</si>
  <si>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</si>
  <si>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</si>
  <si>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</si>
  <si>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</si>
  <si>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</si>
  <si>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</si>
  <si>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</si>
  <si>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</si>
  <si>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</si>
  <si>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</si>
  <si>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</si>
  <si>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</si>
  <si>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</si>
  <si>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</si>
  <si>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</si>
  <si>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</si>
  <si>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</si>
  <si>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</si>
  <si>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</si>
  <si>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</si>
  <si>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</si>
  <si>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</si>
  <si>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</si>
  <si>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</si>
  <si>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</si>
  <si>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</si>
  <si>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</si>
  <si>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</si>
  <si>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</si>
  <si>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</si>
  <si>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</si>
  <si>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</si>
  <si>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</si>
  <si>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</si>
  <si>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</si>
  <si>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</si>
  <si>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</si>
  <si>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</si>
  <si>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</si>
  <si>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</si>
  <si>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</si>
  <si>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</si>
  <si>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</si>
  <si>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</si>
  <si>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</si>
  <si>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</si>
  <si>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</si>
  <si>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</si>
  <si>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</si>
  <si>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</si>
  <si>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</si>
  <si>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</si>
  <si>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</si>
  <si>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</si>
  <si>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</si>
  <si>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</si>
  <si>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</si>
  <si>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</si>
  <si>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</si>
  <si>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</si>
  <si>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</si>
  <si>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</si>
  <si>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</si>
  <si>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</si>
  <si>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</si>
  <si>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</si>
  <si>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</si>
  <si>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</si>
  <si>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</si>
  <si>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</si>
  <si>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</si>
  <si>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</si>
  <si>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</si>
  <si>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</si>
  <si>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</si>
  <si>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</si>
  <si>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</si>
  <si>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</si>
  <si>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</si>
  <si>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</si>
  <si>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</si>
  <si>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</si>
  <si>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</si>
  <si>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</si>
  <si>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</si>
  <si>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</si>
  <si>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</si>
  <si>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</si>
  <si>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</si>
  <si>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</si>
  <si>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</si>
  <si>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</si>
  <si>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</si>
  <si>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</si>
  <si>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</si>
  <si>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</si>
  <si>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</si>
  <si>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</si>
  <si>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</si>
  <si>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</si>
  <si>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</si>
  <si>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</si>
  <si>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</si>
  <si>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</si>
  <si>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</si>
  <si>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</si>
  <si>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</si>
  <si>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</si>
  <si>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</si>
  <si>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</si>
  <si>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</si>
  <si>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</si>
  <si>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</si>
  <si>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</si>
  <si>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</si>
  <si>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</si>
  <si>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</si>
  <si>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</si>
  <si>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</si>
  <si>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</si>
  <si>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</si>
  <si>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</si>
  <si>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</si>
  <si>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</si>
  <si>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</si>
  <si>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</si>
  <si>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</si>
  <si>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</si>
  <si>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</si>
  <si>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</si>
  <si>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</si>
  <si>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</si>
  <si>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</si>
  <si>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</si>
  <si>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</si>
  <si>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</si>
  <si>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</si>
  <si>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</si>
  <si>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</si>
  <si>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</si>
  <si>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</si>
  <si>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</si>
  <si>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</si>
  <si>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</si>
  <si>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</si>
  <si>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</si>
  <si>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</si>
  <si>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</si>
  <si>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</si>
  <si>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</si>
  <si>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</si>
  <si>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</si>
  <si>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</si>
  <si>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</si>
  <si>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</si>
  <si>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</si>
  <si>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</si>
  <si>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</si>
  <si>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</si>
  <si>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</si>
  <si>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</si>
  <si>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</si>
  <si>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</si>
  <si>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</si>
  <si>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</si>
  <si>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</si>
  <si>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</si>
  <si>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</si>
  <si>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</si>
  <si>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</si>
  <si>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</si>
  <si>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</si>
  <si>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</si>
  <si>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</si>
  <si>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</si>
  <si>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</si>
  <si>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</si>
  <si>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</si>
  <si>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</si>
  <si>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</si>
  <si>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</si>
  <si>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</si>
  <si>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</si>
  <si>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</si>
  <si>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</si>
  <si>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</si>
  <si>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</si>
  <si>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</si>
  <si>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</si>
  <si>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</si>
  <si>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</si>
  <si>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</si>
  <si>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</si>
  <si>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</si>
  <si>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</si>
  <si>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</si>
  <si>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</si>
  <si>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</si>
  <si>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</si>
  <si>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</si>
  <si>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</si>
  <si>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</si>
  <si>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</si>
  <si>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</si>
  <si>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</si>
  <si>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</si>
  <si>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</si>
  <si>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</si>
  <si>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</si>
  <si>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</si>
  <si>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</si>
  <si>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</si>
  <si>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</si>
  <si>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</si>
  <si>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</si>
  <si>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</si>
  <si>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</si>
  <si>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</si>
  <si>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</si>
  <si>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</si>
  <si>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</si>
  <si>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</si>
  <si>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</si>
  <si>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</si>
  <si>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</si>
  <si>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</si>
  <si>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</si>
  <si>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</si>
  <si>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</si>
  <si>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</si>
  <si>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</si>
  <si>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</si>
  <si>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</si>
  <si>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</si>
  <si>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</si>
  <si>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</si>
  <si>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</si>
  <si>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</si>
  <si>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</si>
  <si>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</si>
  <si>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</si>
  <si>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</si>
  <si>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</si>
  <si>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</si>
  <si>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</si>
  <si>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</si>
  <si>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</si>
  <si>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</si>
  <si>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</si>
  <si>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</si>
  <si>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</si>
  <si>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</si>
  <si>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</si>
  <si>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</si>
  <si>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</si>
  <si>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</si>
  <si>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</si>
  <si>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</si>
  <si>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</si>
  <si>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</si>
  <si>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</si>
  <si>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</si>
  <si>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</si>
  <si>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</si>
  <si>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</si>
  <si>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</si>
  <si>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</si>
  <si>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</si>
  <si>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</si>
  <si>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</si>
  <si>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</si>
  <si>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</si>
  <si>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</si>
  <si>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</si>
  <si>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</si>
  <si>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</si>
  <si>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</si>
  <si>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</si>
  <si>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</si>
  <si>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</si>
  <si>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</si>
  <si>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</si>
  <si>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</si>
  <si>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</si>
  <si>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</si>
  <si>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</si>
  <si>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</si>
  <si>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</si>
  <si>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</si>
  <si>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</si>
  <si>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</si>
  <si>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</si>
  <si>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</si>
  <si>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</si>
  <si>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</si>
  <si>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</si>
  <si>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</si>
  <si>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</si>
  <si>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</si>
  <si>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</si>
  <si>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</si>
  <si>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</si>
  <si>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</si>
  <si>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</si>
  <si>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</si>
  <si>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</si>
  <si>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</si>
  <si>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</si>
  <si>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</si>
  <si>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</si>
  <si>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</si>
  <si>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</si>
  <si>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</si>
  <si>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</si>
  <si>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</si>
  <si>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</si>
  <si>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</si>
  <si>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</si>
  <si>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</si>
  <si>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</si>
  <si>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</si>
  <si>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</si>
  <si>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</si>
  <si>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</si>
  <si>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</si>
  <si>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</si>
  <si>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</si>
  <si>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</si>
  <si>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</si>
  <si>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</si>
  <si>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</si>
  <si>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</si>
  <si>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</si>
  <si>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</si>
  <si>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</si>
  <si>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</si>
  <si>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</si>
  <si>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</si>
  <si>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</si>
  <si>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</si>
  <si>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</si>
  <si>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</si>
  <si>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</si>
  <si>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</si>
  <si>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</si>
  <si>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</si>
  <si>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</si>
  <si>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</si>
  <si>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</si>
  <si>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</si>
  <si>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</si>
  <si>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</si>
  <si>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</si>
  <si>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</si>
  <si>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</si>
  <si>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</si>
  <si>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</si>
  <si>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</si>
  <si>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</si>
  <si>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</si>
  <si>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</si>
  <si>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</si>
  <si>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</si>
  <si>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</si>
  <si>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</si>
  <si>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</si>
  <si>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</si>
  <si>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</si>
  <si>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</si>
  <si>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</si>
  <si>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</si>
  <si>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</si>
  <si>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</si>
  <si>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</si>
  <si>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</si>
  <si>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</si>
  <si>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</si>
  <si>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</si>
  <si>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</si>
  <si>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</si>
  <si>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</si>
  <si>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</si>
  <si>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</si>
  <si>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</si>
  <si>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</si>
  <si>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</si>
  <si>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</si>
  <si>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</si>
  <si>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</si>
  <si>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</si>
  <si>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</si>
  <si>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</si>
  <si>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</si>
  <si>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</si>
  <si>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</si>
  <si>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</si>
  <si>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</si>
  <si>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</si>
  <si>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</si>
  <si>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</si>
  <si>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</si>
  <si>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</si>
  <si>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</si>
  <si>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</si>
  <si>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</si>
  <si>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</si>
  <si>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</si>
  <si>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</si>
  <si>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</si>
  <si>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</si>
  <si>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</si>
  <si>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</si>
  <si>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</si>
  <si>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</si>
  <si>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</si>
  <si>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</si>
  <si>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</si>
  <si>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</si>
  <si>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</si>
  <si>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</si>
  <si>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</si>
  <si>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</si>
  <si>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</si>
  <si>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</si>
  <si>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</si>
  <si>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</si>
  <si>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</si>
  <si>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</si>
  <si>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</si>
  <si>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</si>
  <si>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</si>
  <si>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</si>
  <si>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</si>
  <si>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</si>
  <si>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</si>
  <si>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</si>
  <si>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</si>
  <si>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</si>
  <si>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</si>
  <si>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</si>
  <si>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</si>
  <si>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</si>
  <si>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</si>
  <si>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</si>
  <si>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</si>
  <si>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</si>
  <si>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</si>
  <si>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</si>
  <si>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</si>
  <si>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</si>
  <si>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</si>
  <si>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</si>
  <si>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</si>
  <si>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</si>
  <si>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</si>
  <si>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</si>
  <si>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</si>
  <si>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</si>
  <si>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</si>
  <si>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</si>
  <si>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</si>
  <si>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</si>
  <si>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</si>
  <si>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</si>
  <si>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</si>
  <si>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</si>
  <si>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</si>
  <si>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</si>
  <si>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</si>
  <si>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</si>
  <si>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</si>
  <si>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</si>
  <si>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</si>
  <si>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</si>
  <si>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</si>
  <si>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</si>
  <si>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</si>
  <si>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</si>
  <si>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</si>
  <si>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</si>
  <si>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</si>
  <si>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</si>
  <si>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</si>
  <si>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</si>
  <si>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</si>
  <si>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</si>
  <si>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</si>
  <si>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</si>
  <si>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</si>
  <si>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</si>
  <si>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</si>
  <si>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</si>
  <si>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</si>
  <si>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</si>
  <si>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</si>
  <si>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</si>
  <si>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</si>
  <si>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</si>
  <si>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</si>
  <si>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</si>
  <si>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</si>
  <si>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</si>
  <si>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</si>
  <si>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</si>
  <si>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</si>
  <si>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</si>
  <si>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</si>
  <si>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</si>
  <si>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</si>
  <si>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</si>
  <si>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</si>
  <si>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</si>
  <si>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</si>
  <si>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</si>
  <si>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</si>
  <si>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</si>
  <si>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</si>
  <si>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</si>
  <si>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</si>
  <si>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</si>
  <si>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</si>
  <si>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</si>
  <si>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</si>
  <si>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</si>
  <si>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</si>
  <si>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</si>
  <si>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</si>
  <si>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</si>
  <si>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</si>
  <si>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</si>
  <si>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</si>
  <si>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</si>
  <si>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</si>
  <si>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</si>
  <si>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</si>
  <si>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</si>
  <si>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</si>
  <si>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</si>
  <si>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</si>
  <si>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</si>
  <si>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</si>
  <si>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</si>
  <si>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</si>
  <si>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</si>
  <si>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</si>
  <si>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</si>
  <si>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</si>
  <si>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</si>
  <si>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</si>
  <si>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</si>
  <si>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</si>
  <si>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</si>
  <si>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</si>
  <si>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</si>
  <si>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</si>
  <si>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</si>
  <si>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</si>
  <si>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</si>
  <si>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</si>
  <si>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</si>
  <si>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</si>
  <si>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</si>
  <si>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</si>
  <si>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</si>
  <si>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</si>
  <si>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</si>
  <si>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</si>
  <si>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</si>
  <si>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</si>
  <si>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</si>
  <si>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</si>
  <si>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</si>
  <si>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</si>
  <si>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</si>
  <si>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</si>
  <si>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</si>
  <si>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</si>
  <si>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</si>
  <si>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</si>
  <si>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</si>
  <si>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</si>
  <si>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</si>
  <si>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</si>
  <si>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</si>
  <si>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</si>
  <si>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</si>
  <si>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</si>
  <si>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</si>
  <si>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</si>
  <si>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</si>
  <si>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</si>
  <si>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</si>
  <si>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</si>
  <si>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</si>
  <si>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</si>
  <si>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</si>
  <si>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</si>
  <si>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</si>
  <si>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</si>
  <si>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</si>
  <si>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</si>
  <si>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</si>
  <si>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</si>
  <si>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</si>
  <si>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</si>
  <si>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</si>
  <si>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</si>
  <si>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</si>
  <si>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</si>
  <si>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</si>
  <si>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</si>
  <si>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</si>
  <si>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</si>
  <si>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</si>
  <si>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</si>
  <si>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</si>
  <si>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</si>
  <si>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</si>
  <si>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</si>
  <si>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</si>
  <si>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</si>
  <si>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</si>
  <si>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</si>
  <si>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</si>
  <si>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</si>
  <si>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</si>
  <si>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</si>
  <si>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</si>
  <si>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</si>
  <si>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</si>
  <si>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</si>
  <si>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</si>
  <si>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</si>
  <si>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</si>
  <si>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</si>
  <si>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</si>
  <si>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</si>
  <si>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</si>
  <si>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</si>
  <si>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</si>
  <si>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</si>
  <si>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</si>
  <si>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</si>
  <si>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</si>
  <si>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</si>
  <si>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</si>
  <si>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</si>
  <si>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</si>
  <si>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</si>
  <si>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</si>
  <si>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</si>
  <si>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</si>
  <si>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</si>
  <si>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</si>
  <si>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</si>
  <si>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</si>
  <si>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</si>
  <si>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</si>
  <si>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</si>
  <si>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</si>
  <si>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</si>
  <si>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</si>
  <si>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</si>
  <si>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</si>
  <si>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</si>
  <si>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</si>
  <si>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</si>
  <si>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</si>
  <si>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</si>
  <si>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</si>
  <si>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</si>
  <si>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</si>
  <si>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</si>
  <si>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</si>
  <si>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</si>
  <si>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</si>
  <si>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</si>
  <si>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</si>
  <si>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</si>
  <si>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</si>
  <si>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</si>
  <si>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</si>
  <si>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</si>
  <si>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</si>
  <si>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</si>
  <si>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</si>
  <si>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</si>
  <si>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</si>
  <si>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</si>
  <si>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</si>
  <si>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</si>
  <si>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</si>
  <si>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</si>
  <si>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</si>
  <si>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</si>
  <si>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</si>
  <si>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</si>
  <si>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</si>
  <si>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</si>
  <si>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</si>
  <si>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</si>
  <si>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</si>
  <si>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</si>
  <si>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</si>
  <si>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</si>
  <si>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</si>
  <si>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</si>
  <si>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</si>
  <si>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</si>
  <si>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</si>
  <si>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</si>
  <si>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</si>
  <si>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</si>
  <si>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</si>
  <si>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</si>
  <si>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</si>
  <si>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</si>
  <si>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</si>
  <si>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</si>
  <si>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</si>
  <si>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</si>
  <si>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</si>
  <si>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</si>
  <si>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</si>
  <si>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</si>
  <si>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</si>
  <si>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</si>
  <si>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</si>
  <si>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</si>
  <si>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</si>
  <si>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</si>
  <si>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</si>
  <si>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</si>
  <si>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</si>
  <si>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</si>
  <si>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</si>
  <si>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</si>
  <si>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</si>
  <si>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</si>
  <si>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</si>
  <si>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</si>
  <si>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</si>
  <si>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</si>
  <si>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</si>
  <si>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</si>
  <si>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</si>
  <si>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</si>
  <si>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</si>
  <si>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</si>
  <si>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</si>
  <si>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</si>
  <si>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</si>
  <si>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</si>
  <si>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</si>
  <si>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</si>
  <si>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</si>
  <si>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</si>
  <si>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</si>
  <si>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</si>
  <si>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</si>
  <si>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</si>
  <si>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</si>
  <si>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</si>
  <si>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</si>
  <si>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</si>
  <si>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</si>
  <si>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</si>
  <si>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</si>
  <si>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</si>
  <si>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</si>
  <si>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</si>
  <si>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</si>
  <si>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</si>
  <si>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</si>
  <si>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</si>
  <si>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</si>
  <si>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</si>
  <si>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</si>
  <si>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</si>
  <si>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</si>
  <si>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</si>
  <si>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</si>
  <si>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</si>
  <si>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</si>
  <si>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</si>
  <si>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</si>
  <si>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</si>
  <si>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</si>
  <si>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</si>
  <si>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</si>
  <si>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</si>
  <si>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</si>
  <si>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</si>
  <si>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</si>
  <si>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</si>
  <si>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</si>
  <si>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</si>
  <si>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</si>
  <si>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</si>
  <si>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</si>
  <si>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</si>
  <si>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</si>
  <si>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</si>
  <si>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</si>
  <si>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</si>
  <si>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</si>
  <si>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</si>
  <si>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</si>
  <si>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</si>
  <si>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</si>
  <si>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</si>
  <si>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</si>
  <si>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</si>
  <si>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</si>
  <si>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</si>
  <si>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</si>
  <si>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</si>
  <si>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</si>
  <si>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</si>
  <si>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</si>
  <si>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</si>
  <si>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</si>
  <si>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</si>
  <si>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</si>
  <si>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</si>
  <si>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</si>
  <si>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</si>
  <si>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</si>
  <si>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</si>
  <si>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</si>
  <si>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</si>
  <si>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</si>
  <si>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</si>
  <si>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</si>
  <si>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</si>
  <si>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</si>
  <si>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</si>
  <si>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</si>
  <si>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</si>
  <si>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</si>
  <si>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</si>
  <si>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</si>
  <si>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</si>
  <si>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</si>
  <si>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</si>
  <si>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</si>
  <si>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</si>
  <si>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</si>
  <si>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</si>
  <si>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</si>
  <si>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</si>
  <si>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</si>
  <si>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</si>
  <si>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</si>
  <si>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</si>
  <si>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</si>
  <si>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</si>
  <si>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</si>
  <si>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</si>
  <si>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</si>
  <si>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</si>
  <si>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</si>
  <si>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</si>
  <si>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</si>
  <si>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</si>
  <si>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</si>
  <si>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</si>
  <si>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</si>
  <si>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</si>
  <si>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</si>
  <si>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</si>
  <si>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</si>
  <si>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</si>
  <si>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</si>
  <si>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</si>
  <si>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</si>
  <si>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</si>
  <si>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</si>
  <si>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</si>
  <si>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</si>
  <si>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</si>
  <si>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</si>
  <si>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</si>
  <si>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</si>
  <si>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</si>
  <si>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</si>
  <si>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</si>
  <si>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</si>
  <si>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</si>
  <si>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</si>
  <si>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</si>
  <si>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</si>
  <si>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</si>
  <si>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</si>
  <si>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</si>
  <si>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</si>
  <si>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</si>
  <si>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</si>
  <si>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</si>
  <si>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</si>
  <si>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</si>
  <si>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</si>
  <si>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</si>
  <si>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</si>
  <si>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</si>
  <si>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</si>
  <si>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</si>
  <si>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</si>
  <si>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</si>
  <si>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</si>
  <si>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</si>
  <si>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</si>
  <si>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</si>
  <si>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</si>
  <si>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</si>
  <si>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</si>
  <si>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</si>
  <si>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</si>
  <si>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</si>
  <si>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</si>
  <si>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</si>
  <si>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</si>
  <si>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</si>
  <si>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</si>
  <si>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</si>
  <si>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</si>
  <si>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</si>
  <si>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</si>
  <si>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</si>
  <si>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</si>
  <si>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</si>
  <si>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</si>
  <si>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</si>
  <si>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</si>
  <si>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</si>
  <si>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</si>
  <si>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</si>
  <si>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</si>
  <si>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</si>
  <si>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</si>
  <si>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</si>
  <si>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</si>
  <si>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</si>
  <si>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</si>
  <si>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</si>
  <si>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</si>
  <si>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</si>
  <si>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</si>
  <si>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</si>
  <si>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</si>
  <si>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</si>
  <si>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</si>
  <si>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</si>
  <si>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</si>
  <si>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</si>
  <si>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</si>
  <si>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</si>
  <si>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</si>
  <si>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</si>
  <si>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</si>
  <si>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</si>
  <si>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</si>
  <si>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</si>
  <si>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</si>
  <si>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</si>
  <si>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</si>
  <si>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</si>
  <si>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</si>
  <si>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</si>
  <si>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</si>
  <si>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</si>
  <si>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</si>
  <si>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</si>
  <si>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</si>
  <si>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</si>
  <si>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</si>
  <si>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</si>
  <si>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</si>
  <si>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</si>
  <si>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</si>
  <si>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</si>
  <si>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</si>
  <si>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</si>
  <si>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</si>
  <si>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</si>
  <si>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</si>
  <si>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</si>
  <si>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</si>
  <si>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</si>
  <si>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</si>
  <si>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</si>
  <si>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</si>
  <si>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</si>
  <si>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</si>
  <si>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</si>
  <si>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</si>
  <si>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</si>
  <si>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</si>
  <si>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</si>
  <si>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</si>
  <si>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</si>
  <si>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</si>
  <si>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</si>
  <si>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</si>
  <si>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</si>
  <si>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</si>
  <si>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</si>
  <si>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</si>
  <si>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</si>
  <si>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</si>
  <si>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</si>
  <si>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</si>
  <si>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</si>
  <si>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</si>
  <si>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</si>
  <si>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</si>
  <si>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</si>
  <si>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</si>
  <si>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</si>
  <si>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</si>
  <si>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</si>
  <si>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</si>
  <si>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</si>
  <si>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</si>
  <si>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</si>
  <si>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</si>
  <si>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</si>
  <si>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</si>
  <si>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</si>
  <si>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</si>
  <si>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</si>
  <si>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</si>
  <si>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</si>
  <si>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</si>
  <si>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</si>
  <si>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</si>
  <si>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</si>
  <si>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</si>
  <si>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</si>
  <si>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</si>
  <si>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</si>
  <si>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</si>
  <si>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</si>
  <si>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</si>
  <si>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</si>
  <si>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</si>
  <si>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</si>
  <si>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</si>
  <si>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</si>
  <si>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</si>
  <si>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</si>
  <si>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</si>
  <si>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</si>
  <si>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</si>
  <si>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</si>
  <si>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</si>
  <si>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</si>
  <si>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</si>
  <si>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</si>
  <si>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</si>
  <si>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</si>
  <si>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</si>
  <si>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</si>
  <si>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</si>
  <si>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</si>
  <si>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</si>
  <si>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</si>
  <si>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</si>
  <si>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</si>
  <si>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</si>
  <si>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</si>
  <si>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</si>
  <si>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</si>
  <si>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</si>
  <si>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</si>
  <si>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</si>
  <si>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</si>
  <si>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</si>
  <si>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</si>
  <si>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</si>
  <si>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</si>
  <si>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</si>
  <si>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</si>
  <si>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</si>
  <si>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</si>
  <si>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</si>
  <si>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</si>
  <si>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</si>
  <si>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</si>
  <si>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</si>
  <si>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</si>
  <si>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</si>
  <si>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</si>
  <si>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</si>
  <si>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</si>
  <si>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</si>
  <si>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</si>
  <si>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</si>
  <si>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</si>
  <si>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</si>
  <si>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</si>
  <si>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</si>
  <si>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</si>
  <si>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</si>
  <si>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</si>
  <si>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</si>
  <si>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</si>
  <si>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</si>
  <si>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</si>
  <si>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</si>
  <si>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</si>
  <si>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</si>
  <si>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</si>
  <si>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</si>
  <si>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</si>
  <si>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</si>
  <si>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</si>
  <si>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</si>
  <si>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</si>
  <si>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</si>
  <si>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</si>
  <si>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</si>
  <si>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</si>
  <si>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</si>
  <si>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</si>
  <si>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</si>
  <si>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</si>
  <si>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</si>
  <si>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</si>
  <si>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</si>
  <si>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</si>
  <si>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</si>
  <si>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</si>
  <si>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</si>
  <si>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</si>
  <si>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</si>
  <si>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</si>
  <si>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</si>
  <si>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</si>
  <si>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</si>
  <si>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</si>
  <si>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</si>
  <si>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</si>
  <si>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</si>
  <si>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</si>
  <si>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</si>
  <si>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</si>
  <si>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</si>
  <si>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</si>
  <si>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</si>
  <si>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</si>
  <si>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</si>
  <si>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</si>
  <si>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</si>
  <si>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</si>
  <si>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</si>
  <si>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</si>
  <si>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</si>
  <si>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</si>
  <si>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</si>
  <si>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</si>
  <si>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</si>
  <si>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</si>
  <si>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</si>
  <si>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</si>
  <si>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</si>
  <si>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</si>
  <si>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</si>
  <si>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</si>
  <si>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</si>
  <si>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</si>
  <si>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</si>
  <si>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</si>
  <si>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</si>
  <si>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</si>
  <si>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</si>
  <si>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</si>
  <si>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</si>
  <si>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</si>
  <si>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</si>
  <si>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</si>
  <si>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</si>
  <si>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</si>
  <si>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</si>
  <si>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</si>
  <si>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</si>
  <si>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</si>
  <si>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</si>
  <si>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</si>
  <si>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</si>
  <si>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</si>
  <si>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</si>
  <si>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</si>
  <si>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</si>
  <si>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</si>
  <si>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</si>
  <si>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</si>
  <si>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</si>
  <si>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</si>
  <si>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</si>
  <si>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</si>
  <si>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</si>
  <si>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</si>
  <si>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</si>
  <si>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</si>
  <si>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</si>
  <si>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</si>
  <si>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</si>
  <si>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</si>
  <si>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</si>
  <si>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</si>
  <si>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</si>
  <si>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</si>
  <si>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</si>
  <si>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</si>
  <si>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</si>
  <si>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</si>
  <si>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</si>
  <si>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</si>
  <si>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</si>
  <si>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</si>
  <si>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</si>
  <si>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</si>
  <si>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</si>
  <si>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</si>
  <si>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</si>
  <si>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</si>
  <si>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</si>
  <si>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</si>
  <si>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</si>
  <si>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</si>
  <si>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</si>
  <si>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</si>
  <si>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</si>
  <si>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</si>
  <si>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</si>
  <si>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</si>
  <si>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</si>
  <si>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</si>
  <si>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</si>
  <si>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</si>
  <si>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</si>
  <si>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</si>
  <si>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</si>
  <si>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</si>
  <si>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</si>
  <si>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</si>
  <si>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</si>
  <si>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</si>
  <si>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</si>
  <si>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</si>
  <si>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</si>
  <si>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</si>
  <si>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</si>
  <si>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</si>
  <si>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</si>
  <si>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</si>
  <si>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</si>
  <si>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</si>
  <si>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</si>
  <si>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</si>
  <si>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</si>
  <si>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</si>
  <si>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</si>
  <si>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</si>
  <si>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</si>
  <si>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</si>
  <si>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</si>
  <si>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</si>
  <si>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</si>
  <si>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</si>
  <si>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</si>
  <si>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</si>
  <si>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</si>
  <si>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</si>
  <si>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</si>
  <si>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</si>
  <si>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</si>
  <si>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</si>
  <si>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</si>
  <si>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</si>
  <si>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</si>
  <si>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</si>
  <si>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</si>
  <si>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</si>
  <si>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</si>
  <si>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</si>
  <si>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</si>
  <si>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</si>
  <si>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</si>
  <si>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</si>
  <si>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</si>
  <si>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</si>
  <si>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</si>
  <si>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</si>
  <si>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</si>
  <si>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</si>
  <si>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</si>
  <si>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</si>
  <si>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</si>
  <si>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</si>
  <si>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</si>
  <si>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</si>
  <si>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</si>
  <si>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</si>
  <si>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</si>
  <si>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</si>
  <si>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</si>
  <si>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</si>
  <si>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</si>
  <si>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</si>
  <si>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</si>
  <si>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</si>
  <si>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</si>
  <si>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</si>
  <si>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</si>
  <si>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</si>
  <si>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</si>
  <si>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</si>
  <si>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</si>
  <si>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</si>
  <si>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</si>
  <si>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</si>
  <si>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</si>
  <si>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</si>
  <si>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</si>
  <si>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</si>
  <si>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</si>
  <si>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</si>
  <si>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</si>
  <si>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</si>
  <si>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</si>
  <si>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</si>
  <si>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</si>
  <si>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</si>
  <si>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</si>
  <si>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</si>
  <si>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</si>
  <si>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</si>
  <si>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</si>
  <si>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</si>
  <si>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</si>
  <si>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</si>
  <si>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</si>
  <si>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</si>
  <si>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</si>
  <si>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</si>
  <si>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</si>
  <si>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</si>
  <si>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</si>
  <si>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</si>
  <si>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</si>
  <si>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</si>
  <si>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</si>
  <si>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</si>
  <si>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</si>
  <si>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</si>
  <si>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</si>
  <si>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</si>
  <si>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</si>
  <si>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</si>
  <si>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</si>
  <si>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</si>
  <si>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</si>
  <si>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</si>
  <si>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</si>
  <si>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</si>
  <si>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</si>
  <si>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</si>
  <si>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</si>
  <si>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</si>
  <si>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</si>
  <si>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</si>
  <si>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</si>
  <si>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</si>
  <si>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</si>
  <si>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</si>
  <si>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</si>
  <si>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</si>
  <si>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</si>
  <si>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</si>
  <si>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</si>
  <si>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</si>
  <si>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</si>
  <si>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</si>
  <si>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</si>
  <si>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</si>
  <si>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</si>
  <si>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</si>
  <si>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</si>
  <si>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</si>
  <si>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</si>
  <si>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</si>
  <si>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</si>
  <si>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</si>
  <si>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</si>
  <si>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</si>
  <si>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</si>
  <si>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</si>
  <si>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</si>
  <si>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</si>
  <si>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</si>
  <si>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</si>
  <si>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</si>
  <si>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</si>
  <si>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</si>
  <si>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</si>
  <si>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</si>
  <si>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</si>
  <si>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</si>
  <si>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</si>
  <si>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</si>
  <si>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</si>
  <si>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</si>
  <si>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</si>
  <si>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</si>
  <si>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</si>
  <si>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</si>
  <si>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</si>
  <si>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</si>
  <si>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</si>
  <si>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</si>
  <si>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</si>
  <si>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</si>
  <si>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</si>
  <si>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</si>
  <si>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</si>
  <si>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</si>
  <si>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</si>
  <si>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</si>
  <si>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</si>
  <si>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</si>
  <si>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</si>
  <si>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</si>
  <si>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</si>
  <si>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</si>
  <si>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</si>
  <si>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</si>
  <si>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</si>
  <si>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</si>
  <si>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</si>
  <si>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</si>
  <si>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</si>
  <si>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</si>
  <si>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</si>
  <si>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</si>
  <si>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</si>
  <si>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</si>
  <si>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</si>
  <si>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</si>
  <si>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</si>
  <si>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</si>
  <si>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</si>
  <si>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</si>
  <si>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</si>
  <si>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</si>
  <si>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</si>
  <si>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</si>
  <si>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</si>
  <si>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</si>
  <si>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</si>
  <si>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</si>
  <si>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</si>
  <si>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</si>
  <si>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</si>
  <si>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</si>
  <si>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</si>
  <si>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</si>
  <si>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</si>
  <si>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</si>
  <si>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</si>
  <si>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</si>
  <si>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</si>
  <si>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</si>
  <si>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</si>
  <si>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</si>
  <si>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</si>
  <si>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</si>
  <si>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</si>
  <si>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</si>
  <si>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</si>
  <si>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</si>
  <si>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</si>
  <si>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</si>
  <si>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</si>
  <si>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</si>
  <si>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</si>
  <si>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</si>
  <si>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</si>
  <si>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</si>
  <si>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</si>
  <si>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</si>
  <si>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</si>
  <si>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</si>
  <si>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</si>
  <si>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</si>
  <si>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</si>
  <si>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</si>
  <si>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</si>
  <si>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</si>
  <si>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</si>
  <si>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</si>
  <si>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</si>
  <si>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</si>
  <si>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</si>
  <si>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</si>
  <si>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</si>
  <si>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</si>
  <si>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</si>
  <si>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</si>
  <si>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</si>
  <si>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</si>
  <si>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</si>
  <si>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</si>
  <si>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</si>
  <si>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</si>
  <si>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</si>
  <si>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</si>
  <si>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</si>
  <si>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</si>
  <si>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</si>
  <si>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</si>
  <si>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</si>
  <si>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</si>
  <si>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</si>
  <si>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</si>
  <si>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</si>
  <si>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</si>
  <si>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</si>
  <si>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</si>
  <si>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</si>
  <si>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</si>
  <si>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</si>
  <si>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</si>
  <si>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</si>
  <si>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</si>
  <si>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</si>
  <si>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</si>
  <si>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</si>
  <si>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</si>
  <si>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</si>
  <si>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</si>
  <si>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</si>
  <si>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</si>
  <si>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</si>
  <si>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</si>
  <si>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</si>
  <si>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</si>
  <si>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</si>
  <si>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</si>
  <si>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</si>
  <si>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</si>
  <si>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</si>
  <si>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</si>
  <si>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</si>
  <si>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</si>
  <si>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</si>
  <si>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</si>
  <si>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</si>
  <si>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</si>
  <si>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</si>
  <si>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</si>
  <si>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</si>
  <si>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</si>
  <si>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</si>
  <si>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</si>
  <si>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</si>
  <si>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</si>
  <si>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</si>
  <si>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</si>
  <si>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</si>
  <si>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</si>
  <si>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</si>
  <si>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</si>
  <si>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</si>
  <si>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</si>
  <si>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</si>
  <si>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</si>
  <si>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</si>
  <si>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</si>
  <si>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</si>
  <si>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</si>
  <si>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</si>
  <si>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</si>
  <si>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</si>
  <si>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</si>
  <si>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</si>
  <si>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</si>
  <si>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</si>
  <si>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</si>
  <si>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</si>
  <si>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</si>
  <si>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</si>
  <si>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</si>
  <si>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</si>
  <si>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</si>
  <si>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</si>
  <si>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</si>
  <si>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</si>
  <si>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</si>
  <si>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</si>
  <si>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</si>
  <si>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</si>
  <si>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</si>
  <si>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</si>
  <si>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</si>
  <si>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</si>
  <si>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</si>
  <si>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</si>
  <si>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</si>
  <si>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</si>
  <si>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</si>
  <si>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</si>
  <si>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</si>
  <si>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</si>
  <si>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</si>
  <si>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</si>
  <si>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</si>
  <si>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</si>
  <si>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</si>
  <si>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</si>
  <si>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</si>
  <si>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</si>
  <si>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</si>
  <si>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</si>
  <si>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</si>
  <si>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</si>
  <si>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</si>
  <si>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</si>
  <si>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</si>
  <si>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</si>
  <si>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</si>
  <si>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</si>
  <si>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</si>
  <si>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</si>
  <si>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</si>
  <si>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</si>
  <si>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</si>
  <si>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</si>
  <si>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</si>
  <si>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</si>
  <si>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</si>
  <si>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</si>
  <si>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</si>
  <si>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</si>
  <si>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</si>
  <si>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</si>
  <si>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</si>
  <si>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</si>
  <si>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</si>
  <si>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</si>
  <si>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</si>
  <si>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</si>
  <si>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</si>
  <si>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</si>
  <si>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</si>
  <si>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</si>
  <si>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</si>
  <si>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</si>
  <si>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</si>
  <si>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</si>
  <si>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</si>
  <si>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</si>
  <si>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</si>
  <si>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</si>
  <si>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</si>
  <si>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</si>
  <si>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</si>
  <si>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</si>
  <si>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</si>
  <si>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</si>
  <si>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</si>
  <si>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</si>
  <si>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</si>
  <si>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</si>
  <si>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</si>
  <si>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</si>
  <si>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</si>
  <si>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</si>
  <si>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</si>
  <si>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</si>
  <si>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</si>
  <si>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</si>
  <si>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</si>
  <si>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</si>
  <si>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</si>
  <si>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</si>
  <si>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</si>
  <si>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</si>
  <si>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</si>
  <si>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</si>
  <si>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</si>
  <si>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</si>
  <si>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</si>
  <si>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</si>
  <si>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</si>
  <si>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</si>
  <si>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</si>
  <si>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</si>
  <si>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</si>
  <si>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</si>
  <si>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</si>
  <si>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</si>
  <si>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</si>
  <si>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</si>
  <si>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</si>
  <si>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</si>
  <si>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</si>
  <si>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</si>
  <si>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</si>
  <si>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</si>
  <si>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</si>
  <si>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</si>
  <si>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</si>
  <si>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</si>
  <si>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</si>
  <si>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</si>
  <si>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</si>
  <si>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</si>
  <si>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</si>
  <si>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</si>
  <si>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</si>
  <si>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</si>
  <si>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</si>
  <si>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</si>
  <si>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</si>
  <si>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</si>
  <si>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</si>
  <si>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</si>
  <si>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</si>
  <si>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</si>
  <si>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</si>
  <si>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</si>
  <si>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</si>
  <si>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</si>
  <si>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</si>
  <si>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</si>
  <si>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</si>
  <si>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</si>
  <si>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</si>
  <si>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</si>
  <si>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</si>
  <si>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</si>
  <si>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</si>
  <si>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</si>
  <si>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</si>
  <si>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</si>
  <si>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</si>
  <si>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</si>
  <si>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</si>
  <si>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</si>
  <si>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</si>
  <si>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</si>
  <si>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</si>
  <si>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</si>
  <si>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</si>
  <si>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</si>
  <si>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</si>
  <si>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</si>
  <si>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</si>
  <si>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</si>
  <si>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</si>
  <si>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</si>
  <si>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</si>
  <si>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</si>
  <si>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</si>
  <si>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</si>
  <si>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</si>
  <si>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</si>
  <si>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</si>
  <si>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</si>
  <si>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</si>
  <si>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</si>
  <si>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</si>
  <si>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</si>
  <si>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</si>
  <si>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</si>
  <si>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</si>
  <si>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</si>
  <si>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</si>
  <si>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</si>
  <si>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</si>
  <si>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</si>
  <si>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</si>
  <si>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</si>
  <si>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</si>
  <si>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</si>
  <si>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</si>
  <si>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</si>
  <si>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</si>
  <si>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</si>
  <si>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</si>
  <si>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</si>
  <si>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</si>
  <si>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</si>
  <si>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</si>
  <si>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</si>
  <si>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</si>
  <si>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</si>
  <si>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</si>
  <si>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</si>
  <si>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</si>
  <si>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</si>
  <si>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</si>
  <si>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</si>
  <si>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</si>
  <si>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</si>
  <si>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</si>
  <si>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</si>
  <si>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</si>
  <si>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</si>
  <si>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</si>
  <si>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</si>
  <si>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</si>
  <si>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</si>
  <si>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</si>
  <si>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</si>
  <si>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</si>
  <si>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</si>
  <si>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</si>
  <si>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</si>
  <si>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</si>
  <si>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</si>
  <si>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</si>
  <si>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</si>
  <si>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</si>
  <si>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</si>
  <si>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</si>
  <si>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</si>
  <si>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</si>
  <si>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</si>
  <si>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</si>
  <si>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</si>
  <si>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</si>
  <si>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</si>
  <si>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</si>
  <si>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</si>
  <si>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</si>
  <si>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</si>
  <si>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</si>
  <si>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</si>
  <si>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</si>
  <si>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</si>
  <si>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</si>
  <si>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</si>
  <si>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</si>
  <si>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</si>
  <si>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</si>
  <si>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</si>
  <si>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</si>
  <si>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</si>
  <si>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</si>
  <si>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</si>
  <si>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</si>
  <si>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</si>
  <si>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</si>
  <si>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</si>
  <si>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</si>
  <si>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</si>
  <si>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</si>
  <si>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</si>
  <si>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</si>
  <si>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</si>
  <si>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</si>
  <si>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</si>
  <si>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</si>
  <si>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</si>
  <si>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</si>
  <si>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</si>
  <si>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</si>
  <si>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</si>
  <si>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</si>
  <si>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</si>
  <si>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</si>
  <si>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</si>
  <si>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</si>
  <si>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</si>
  <si>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</si>
  <si>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</si>
  <si>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</si>
  <si>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</si>
  <si>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</si>
  <si>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</si>
  <si>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</si>
  <si>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</si>
  <si>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</si>
  <si>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</si>
  <si>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</si>
  <si>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</si>
  <si>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</si>
  <si>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</si>
  <si>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</si>
  <si>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</si>
  <si>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</si>
  <si>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</si>
  <si>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</si>
  <si>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</si>
  <si>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</si>
  <si>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</si>
  <si>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</si>
  <si>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</si>
  <si>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</si>
  <si>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</si>
  <si>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</si>
  <si>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</si>
  <si>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</si>
  <si>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</si>
  <si>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</si>
  <si>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</si>
  <si>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</si>
  <si>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</si>
  <si>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</si>
  <si>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</si>
  <si>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</si>
  <si>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</si>
  <si>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</si>
  <si>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</si>
  <si>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</si>
  <si>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</si>
  <si>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</si>
  <si>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</si>
  <si>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</si>
  <si>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</si>
  <si>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</si>
  <si>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</si>
  <si>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</si>
  <si>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</si>
  <si>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</si>
  <si>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</si>
  <si>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</si>
  <si>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</si>
  <si>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</si>
  <si>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</si>
  <si>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</si>
  <si>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</si>
  <si>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</si>
  <si>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</si>
  <si>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</si>
  <si>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</si>
  <si>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</si>
  <si>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</si>
  <si>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</si>
  <si>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</si>
  <si>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</si>
  <si>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</si>
  <si>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</si>
  <si>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</si>
  <si>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</si>
  <si>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</si>
  <si>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</si>
  <si>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</si>
  <si>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</si>
  <si>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</si>
  <si>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</si>
  <si>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</si>
  <si>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</si>
  <si>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</si>
  <si>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</si>
  <si>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</si>
  <si>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</si>
  <si>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</si>
  <si>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</si>
  <si>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</si>
  <si>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</si>
  <si>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</si>
  <si>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</si>
  <si>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</si>
  <si>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</si>
  <si>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</si>
  <si>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</si>
  <si>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</si>
  <si>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</si>
  <si>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</si>
  <si>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</si>
  <si>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</si>
  <si>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</si>
  <si>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</si>
  <si>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</si>
  <si>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</si>
  <si>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</si>
  <si>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</si>
  <si>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</si>
  <si>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</si>
  <si>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</si>
  <si>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</si>
  <si>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</si>
  <si>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</si>
  <si>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</si>
  <si>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</si>
  <si>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</si>
  <si>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</si>
  <si>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</si>
  <si>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</si>
  <si>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</si>
  <si>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</si>
  <si>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</si>
  <si>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</si>
  <si>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</si>
  <si>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</si>
  <si>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</si>
  <si>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</si>
  <si>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</si>
  <si>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</si>
  <si>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</si>
  <si>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</si>
  <si>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</si>
  <si>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</si>
  <si>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</si>
  <si>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</si>
  <si>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</si>
  <si>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</si>
  <si>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</si>
  <si>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</si>
  <si>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</si>
  <si>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</si>
  <si>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</si>
  <si>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</si>
  <si>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</si>
  <si>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</si>
  <si>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</si>
  <si>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</si>
  <si>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</si>
  <si>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</si>
  <si>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</si>
  <si>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</si>
  <si>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</si>
  <si>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</si>
  <si>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</si>
  <si>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</si>
  <si>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</si>
  <si>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</si>
  <si>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</si>
  <si>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</si>
  <si>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</si>
  <si>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</si>
  <si>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</si>
  <si>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</si>
  <si>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</si>
  <si>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</si>
  <si>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</si>
  <si>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</si>
  <si>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</si>
  <si>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</si>
  <si>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</si>
  <si>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</si>
  <si>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</si>
  <si>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</si>
  <si>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</si>
  <si>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</si>
  <si>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</si>
  <si>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</si>
  <si>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</si>
  <si>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</si>
  <si>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</si>
  <si>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</si>
  <si>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</si>
  <si>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</si>
  <si>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</si>
  <si>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</si>
  <si>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</si>
  <si>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</si>
  <si>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</si>
  <si>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</si>
  <si>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</si>
  <si>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</si>
  <si>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</si>
  <si>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</si>
  <si>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</si>
  <si>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</si>
  <si>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</si>
  <si>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</si>
  <si>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</si>
  <si>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</si>
  <si>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</si>
  <si>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</si>
  <si>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</si>
  <si>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</si>
  <si>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</si>
  <si>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</si>
  <si>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</si>
  <si>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</si>
  <si>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</si>
  <si>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</si>
  <si>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</si>
  <si>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</si>
  <si>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</si>
  <si>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</si>
  <si>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</si>
  <si>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</si>
  <si>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</si>
  <si>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</si>
  <si>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</si>
  <si>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</si>
  <si>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</si>
  <si>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</si>
  <si>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</si>
  <si>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</si>
  <si>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</si>
  <si>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</si>
  <si>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</si>
  <si>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</si>
  <si>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</si>
  <si>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</si>
  <si>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</si>
  <si>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</si>
  <si>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</si>
  <si>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</si>
  <si>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</si>
  <si>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</si>
  <si>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</si>
  <si>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</si>
  <si>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</si>
  <si>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</si>
  <si>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</si>
  <si>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</si>
  <si>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</si>
  <si>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</si>
  <si>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</si>
  <si>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</si>
  <si>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</si>
  <si>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</si>
  <si>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</si>
  <si>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</si>
  <si>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</si>
  <si>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</si>
  <si>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</si>
  <si>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</si>
  <si>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</si>
  <si>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</si>
  <si>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</si>
  <si>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</si>
  <si>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</si>
  <si>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</si>
  <si>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</si>
  <si>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</si>
  <si>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</si>
  <si>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</si>
  <si>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</si>
  <si>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</si>
  <si>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</si>
  <si>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</si>
  <si>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</si>
  <si>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</si>
  <si>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</si>
  <si>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</si>
  <si>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</si>
  <si>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</si>
  <si>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</si>
  <si>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</si>
  <si>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</si>
  <si>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</si>
  <si>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</si>
  <si>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</si>
  <si>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</si>
  <si>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</si>
  <si>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</si>
  <si>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</si>
  <si>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</si>
  <si>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</si>
  <si>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</si>
  <si>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</si>
  <si>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</si>
  <si>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</si>
  <si>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</si>
  <si>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</si>
  <si>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</si>
  <si>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</si>
  <si>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</si>
  <si>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</si>
  <si>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</si>
  <si>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</si>
  <si>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</si>
  <si>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</si>
  <si>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</si>
  <si>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</si>
  <si>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</si>
  <si>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</si>
  <si>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</si>
  <si>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</si>
  <si>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</si>
  <si>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</si>
  <si>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</si>
  <si>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</si>
  <si>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</si>
  <si>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</si>
  <si>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</si>
  <si>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</si>
  <si>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</si>
  <si>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</si>
  <si>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</si>
  <si>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</si>
  <si>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</si>
  <si>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</si>
  <si>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</si>
  <si>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</si>
  <si>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</si>
  <si>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</si>
  <si>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</si>
  <si>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</si>
  <si>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</si>
  <si>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</si>
  <si>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</si>
  <si>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</si>
  <si>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</si>
  <si>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</si>
  <si>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</si>
  <si>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</si>
  <si>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</si>
  <si>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</si>
  <si>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</si>
  <si>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</si>
  <si>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</si>
  <si>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</si>
  <si>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</si>
  <si>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</si>
  <si>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</si>
  <si>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</si>
  <si>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</si>
  <si>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</si>
  <si>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</si>
  <si>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</si>
  <si>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</si>
  <si>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</si>
  <si>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</si>
  <si>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</si>
  <si>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</si>
  <si>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</si>
  <si>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</si>
  <si>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</si>
  <si>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</si>
  <si>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</si>
  <si>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</si>
  <si>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</si>
  <si>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</si>
  <si>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</si>
  <si>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</si>
  <si>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</si>
  <si>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</si>
  <si>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</si>
  <si>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</si>
  <si>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</si>
  <si>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</si>
  <si>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</si>
  <si>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</si>
  <si>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</si>
  <si>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</si>
  <si>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</si>
  <si>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</si>
  <si>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</si>
  <si>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</si>
  <si>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</si>
  <si>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</si>
  <si>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</si>
  <si>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</si>
  <si>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</si>
  <si>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</si>
  <si>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</si>
  <si>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</si>
  <si>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</si>
  <si>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</si>
  <si>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</si>
  <si>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</si>
  <si>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</si>
  <si>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</si>
  <si>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</si>
  <si>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</si>
  <si>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</si>
  <si>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</si>
  <si>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</si>
  <si>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</si>
  <si>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</si>
  <si>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</si>
  <si>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</si>
  <si>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</si>
  <si>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</si>
  <si>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</si>
  <si>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</si>
  <si>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</si>
  <si>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</si>
  <si>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</si>
  <si>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</si>
  <si>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</si>
  <si>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</si>
  <si>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</si>
  <si>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</si>
  <si>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</si>
  <si>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</si>
  <si>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</si>
  <si>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</si>
  <si>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</si>
  <si>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</si>
  <si>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</si>
  <si>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</si>
  <si>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</si>
  <si>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</si>
  <si>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</si>
  <si>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</si>
  <si>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</si>
  <si>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</si>
  <si>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</si>
  <si>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</si>
  <si>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</si>
  <si>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</si>
  <si>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</si>
  <si>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</si>
  <si>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</si>
  <si>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</si>
  <si>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</si>
  <si>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</si>
  <si>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</si>
  <si>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</si>
  <si>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</si>
  <si>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</si>
  <si>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</si>
  <si>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</si>
  <si>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</si>
  <si>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</si>
  <si>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</si>
  <si>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</si>
  <si>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</si>
  <si>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</si>
  <si>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</si>
  <si>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</si>
  <si>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</si>
  <si>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</si>
  <si>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</si>
  <si>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</si>
  <si>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</si>
  <si>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</si>
  <si>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</si>
  <si>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</si>
  <si>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</si>
  <si>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</si>
  <si>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</si>
  <si>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</si>
  <si>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</si>
  <si>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</si>
  <si>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</si>
  <si>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</si>
  <si>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</si>
  <si>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</si>
  <si>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</si>
  <si>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</si>
  <si>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</si>
  <si>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</si>
  <si>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</si>
  <si>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</si>
  <si>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</si>
  <si>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</si>
  <si>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</si>
  <si>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</si>
  <si>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</si>
  <si>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</si>
  <si>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</si>
  <si>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</si>
  <si>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</si>
  <si>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</si>
  <si>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</si>
  <si>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</si>
  <si>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</si>
  <si>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</si>
  <si>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</si>
  <si>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</si>
  <si>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</si>
  <si>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</si>
  <si>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</si>
  <si>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</si>
  <si>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</si>
  <si>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</si>
  <si>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</si>
  <si>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</si>
  <si>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</si>
  <si>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</si>
  <si>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</si>
  <si>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</si>
  <si>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</si>
  <si>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</si>
  <si>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</si>
  <si>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</si>
  <si>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</si>
  <si>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</si>
  <si>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</si>
  <si>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</si>
  <si>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</si>
  <si>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</si>
  <si>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</si>
  <si>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</si>
  <si>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</si>
  <si>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</si>
  <si>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</si>
  <si>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</si>
  <si>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</si>
  <si>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</si>
  <si>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</si>
  <si>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</si>
  <si>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</si>
  <si>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</si>
  <si>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</si>
  <si>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</si>
  <si>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</si>
  <si>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</si>
  <si>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</si>
  <si>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</si>
  <si>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</si>
  <si>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</si>
  <si>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</si>
  <si>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</si>
  <si>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</si>
  <si>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</si>
  <si>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</si>
  <si>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</si>
  <si>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</si>
  <si>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</si>
  <si>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</si>
  <si>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</si>
  <si>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</si>
  <si>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</si>
  <si>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</si>
  <si>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</si>
  <si>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</si>
  <si>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</si>
  <si>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</si>
  <si>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</si>
  <si>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</si>
  <si>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</si>
  <si>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</si>
  <si>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</si>
  <si>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</si>
  <si>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</si>
  <si>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</si>
  <si>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</si>
  <si>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</si>
  <si>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</si>
  <si>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</si>
  <si>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</si>
  <si>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</si>
  <si>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</si>
  <si>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</si>
  <si>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</si>
  <si>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</si>
  <si>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</si>
  <si>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</si>
  <si>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</si>
  <si>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</si>
  <si>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</si>
  <si>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</si>
  <si>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</si>
  <si>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</si>
  <si>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</si>
  <si>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</si>
  <si>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</si>
  <si>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</si>
  <si>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</si>
  <si>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</si>
  <si>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</si>
  <si>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</si>
  <si>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</si>
  <si>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</si>
  <si>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</si>
  <si>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</si>
  <si>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</si>
  <si>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</si>
  <si>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</si>
  <si>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</si>
  <si>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</si>
  <si>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</si>
  <si>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</si>
  <si>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</si>
  <si>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</si>
  <si>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</si>
  <si>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</si>
  <si>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</si>
  <si>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</si>
  <si>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</si>
  <si>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</si>
  <si>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</si>
  <si>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</si>
  <si>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</si>
  <si>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</si>
  <si>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</si>
  <si>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</si>
  <si>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</si>
  <si>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</si>
  <si>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</si>
  <si>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</si>
  <si>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</si>
  <si>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</si>
  <si>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</si>
  <si>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</si>
  <si>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</si>
  <si>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</si>
  <si>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</si>
  <si>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</si>
  <si>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</si>
  <si>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</si>
  <si>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</si>
  <si>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</si>
  <si>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</si>
  <si>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</si>
  <si>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</si>
  <si>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</si>
  <si>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</si>
  <si>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</si>
  <si>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</si>
  <si>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</si>
  <si>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</si>
  <si>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</si>
  <si>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</si>
  <si>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</si>
  <si>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</si>
  <si>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</si>
  <si>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</si>
  <si>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</si>
  <si>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</si>
  <si>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</si>
  <si>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</si>
  <si>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</si>
  <si>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</si>
  <si>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</si>
  <si>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</si>
  <si>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</si>
  <si>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</si>
  <si>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</si>
  <si>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</si>
  <si>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</si>
  <si>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</si>
  <si>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</si>
  <si>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</si>
  <si>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</si>
  <si>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</si>
  <si>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</si>
  <si>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</si>
  <si>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</si>
  <si>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</si>
  <si>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</si>
  <si>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</si>
  <si>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</si>
  <si>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</si>
  <si>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</si>
  <si>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</si>
  <si>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</si>
  <si>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</si>
  <si>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</si>
  <si>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</si>
  <si>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</si>
  <si>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</si>
  <si>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</si>
  <si>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</si>
  <si>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</si>
  <si>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</si>
  <si>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</si>
  <si>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</si>
  <si>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</si>
  <si>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</si>
  <si>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</si>
  <si>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</si>
  <si>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</si>
  <si>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</si>
  <si>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</si>
  <si>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</si>
  <si>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</si>
  <si>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</si>
  <si>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</si>
  <si>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</si>
  <si>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</si>
  <si>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</si>
  <si>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</si>
  <si>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</si>
  <si>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</si>
  <si>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</si>
  <si>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</si>
  <si>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</si>
  <si>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</si>
  <si>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</si>
  <si>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</si>
  <si>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</si>
  <si>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</si>
  <si>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</si>
  <si>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</si>
  <si>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</si>
  <si>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</si>
  <si>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</si>
  <si>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</si>
  <si>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</si>
  <si>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</si>
  <si>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</si>
  <si>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</si>
  <si>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</si>
  <si>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</si>
  <si>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</si>
  <si>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</si>
  <si>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</si>
  <si>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</si>
  <si>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</si>
  <si>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</si>
  <si>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</si>
  <si>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</si>
  <si>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</si>
  <si>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</si>
  <si>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</si>
  <si>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</si>
  <si>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</si>
  <si>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</si>
  <si>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</si>
  <si>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</si>
  <si>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</si>
  <si>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</si>
  <si>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</si>
  <si>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</si>
  <si>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</si>
  <si>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</si>
  <si>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</si>
  <si>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</si>
  <si>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</si>
  <si>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</si>
  <si>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</si>
  <si>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</si>
  <si>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</si>
  <si>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</si>
  <si>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</si>
  <si>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</si>
  <si>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</si>
  <si>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</si>
  <si>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</si>
  <si>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</si>
  <si>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</si>
  <si>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</si>
  <si>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</si>
  <si>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</si>
  <si>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</si>
  <si>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</si>
  <si>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</si>
  <si>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</si>
  <si>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</si>
  <si>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</si>
  <si>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</si>
  <si>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</si>
  <si>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</si>
  <si>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</si>
  <si>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</si>
  <si>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</si>
  <si>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</si>
  <si>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</si>
  <si>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</si>
  <si>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</si>
  <si>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</si>
  <si>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</si>
  <si>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</si>
  <si>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</si>
  <si>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</si>
  <si>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</si>
  <si>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</si>
  <si>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</si>
  <si>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</si>
  <si>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</si>
  <si>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</si>
  <si>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</si>
  <si>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</si>
  <si>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</si>
  <si>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</si>
  <si>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</si>
  <si>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</si>
  <si>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</si>
  <si>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</si>
  <si>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</si>
  <si>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</si>
  <si>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</si>
  <si>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</si>
  <si>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</si>
  <si>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</si>
  <si>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</si>
  <si>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</si>
  <si>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</si>
  <si>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</si>
  <si>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</si>
  <si>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</si>
  <si>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</si>
  <si>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</si>
  <si>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</si>
  <si>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</si>
  <si>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</si>
  <si>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</si>
  <si>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</si>
  <si>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</si>
  <si>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</si>
  <si>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</si>
  <si>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</si>
  <si>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</si>
  <si>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</si>
  <si>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</si>
  <si>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</si>
  <si>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</si>
  <si>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</si>
  <si>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</si>
  <si>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</si>
  <si>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</si>
  <si>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</si>
  <si>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</si>
  <si>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</si>
  <si>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</si>
  <si>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</si>
  <si>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</si>
  <si>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</si>
  <si>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</si>
  <si>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</si>
  <si>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</si>
  <si>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</si>
  <si>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</si>
  <si>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</si>
  <si>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</si>
  <si>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</si>
  <si>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</si>
  <si>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</si>
  <si>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</si>
  <si>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</si>
  <si>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</si>
  <si>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</si>
  <si>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</si>
  <si>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</si>
  <si>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</si>
  <si>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</si>
  <si>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</si>
  <si>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</si>
  <si>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</si>
  <si>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</si>
  <si>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</si>
  <si>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</si>
  <si>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</si>
  <si>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</si>
  <si>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</si>
  <si>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</si>
  <si>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</si>
  <si>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</si>
  <si>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</si>
  <si>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</si>
  <si>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</si>
  <si>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</si>
  <si>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</si>
  <si>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</si>
  <si>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</si>
  <si>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</si>
  <si>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</si>
  <si>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</si>
  <si>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</si>
  <si>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</si>
  <si>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</si>
  <si>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</si>
  <si>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</si>
  <si>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</si>
  <si>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</si>
  <si>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</si>
  <si>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</si>
  <si>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</si>
  <si>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</si>
  <si>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</si>
  <si>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</si>
  <si>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</si>
  <si>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</si>
  <si>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</si>
  <si>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</si>
  <si>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</si>
  <si>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</si>
  <si>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</si>
  <si>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</si>
  <si>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</si>
  <si>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</si>
  <si>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</si>
  <si>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</si>
  <si>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</si>
  <si>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</si>
  <si>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</si>
  <si>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</si>
  <si>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</si>
  <si>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</si>
  <si>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</si>
  <si>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</si>
  <si>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</si>
  <si>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</si>
  <si>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</si>
  <si>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</si>
  <si>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</si>
  <si>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</si>
  <si>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</si>
  <si>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</si>
  <si>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</si>
  <si>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</si>
  <si>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</si>
  <si>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</si>
  <si>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</si>
  <si>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</si>
  <si>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</si>
  <si>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</si>
  <si>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</si>
  <si>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</si>
  <si>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</si>
  <si>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</si>
  <si>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</si>
  <si>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</si>
  <si>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</si>
  <si>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</si>
  <si>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</si>
  <si>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</si>
  <si>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</si>
  <si>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</si>
  <si>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</si>
  <si>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</si>
  <si>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</si>
  <si>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</si>
  <si>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</si>
  <si>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</si>
  <si>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</si>
  <si>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</si>
  <si>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</si>
  <si>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</si>
  <si>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</si>
  <si>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</si>
  <si>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</si>
  <si>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</si>
  <si>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</si>
  <si>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</si>
  <si>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</si>
  <si>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</si>
  <si>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</si>
  <si>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</si>
  <si>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</si>
  <si>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</si>
  <si>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</si>
  <si>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</si>
  <si>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</si>
  <si>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</si>
  <si>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</si>
  <si>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</si>
  <si>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</si>
  <si>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</si>
  <si>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</si>
  <si>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</si>
  <si>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</si>
  <si>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</si>
  <si>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</si>
  <si>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</si>
  <si>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</si>
  <si>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</si>
  <si>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</si>
  <si>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</si>
  <si>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</si>
  <si>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</si>
  <si>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</si>
  <si>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</si>
  <si>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</si>
  <si>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</si>
  <si>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</si>
  <si>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</si>
  <si>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</si>
  <si>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</si>
  <si>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</si>
  <si>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</si>
  <si>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</si>
  <si>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</si>
  <si>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</si>
  <si>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</si>
  <si>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</si>
  <si>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</si>
  <si>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</si>
  <si>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</si>
  <si>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</si>
  <si>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</si>
  <si>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</si>
  <si>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</si>
  <si>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</si>
  <si>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</si>
  <si>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</si>
  <si>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</si>
  <si>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</si>
  <si>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</si>
  <si>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</si>
  <si>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</si>
  <si>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</si>
  <si>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</si>
  <si>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</si>
  <si>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</si>
  <si>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</si>
  <si>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</si>
  <si>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</si>
  <si>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</si>
  <si>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</si>
  <si>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</si>
  <si>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</si>
  <si>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</si>
  <si>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</si>
  <si>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</si>
  <si>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</si>
  <si>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</si>
  <si>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</si>
  <si>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</si>
  <si>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</si>
  <si>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</si>
  <si>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</si>
  <si>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</si>
  <si>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</si>
  <si>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</si>
  <si>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</si>
  <si>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</si>
  <si>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</si>
  <si>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</si>
  <si>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</si>
  <si>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</si>
  <si>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</si>
  <si>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</si>
  <si>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</si>
  <si>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</si>
  <si>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</si>
  <si>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</si>
  <si>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</si>
  <si>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</si>
  <si>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</si>
  <si>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</si>
  <si>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</si>
  <si>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</si>
  <si>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</si>
  <si>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</si>
  <si>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</si>
  <si>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</si>
  <si>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</si>
  <si>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</si>
  <si>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</si>
  <si>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</si>
  <si>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</si>
  <si>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</si>
  <si>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</si>
  <si>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</si>
  <si>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</si>
  <si>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</si>
  <si>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</si>
  <si>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</si>
  <si>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</si>
  <si>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</si>
  <si>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</si>
  <si>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</si>
  <si>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</si>
  <si>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</si>
  <si>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</si>
  <si>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</si>
  <si>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</si>
  <si>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</si>
  <si>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</si>
  <si>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</si>
  <si>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</si>
  <si>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</si>
  <si>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</si>
  <si>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</si>
  <si>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</si>
  <si>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</si>
  <si>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</si>
  <si>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</si>
  <si>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</si>
  <si>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</si>
  <si>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</si>
  <si>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</si>
  <si>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</si>
  <si>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</si>
  <si>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</si>
  <si>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</si>
  <si>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</si>
  <si>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</si>
  <si>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</si>
  <si>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</si>
  <si>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</si>
  <si>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</si>
  <si>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</si>
  <si>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</si>
  <si>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</si>
  <si>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</si>
  <si>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</si>
  <si>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</si>
  <si>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</si>
  <si>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</si>
  <si>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</si>
  <si>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</si>
  <si>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</si>
  <si>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</si>
  <si>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</si>
  <si>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</si>
  <si>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</si>
  <si>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</si>
  <si>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</si>
  <si>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</si>
  <si>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</si>
  <si>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</si>
  <si>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</si>
  <si>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</si>
  <si>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</si>
  <si>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</si>
  <si>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</si>
  <si>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</si>
  <si>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</si>
  <si>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</si>
  <si>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</si>
  <si>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</si>
  <si>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</si>
  <si>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</si>
  <si>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</si>
  <si>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</si>
  <si>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</si>
  <si>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</si>
  <si>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</si>
  <si>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</si>
  <si>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</si>
  <si>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</si>
  <si>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</si>
  <si>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</si>
  <si>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</si>
  <si>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</si>
  <si>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</si>
  <si>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</si>
  <si>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</si>
  <si>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</si>
  <si>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</si>
  <si>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</si>
  <si>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</si>
  <si>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</si>
  <si>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</si>
  <si>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</si>
  <si>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</si>
  <si>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</si>
  <si>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</si>
  <si>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</si>
  <si>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</si>
  <si>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</si>
  <si>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</si>
  <si>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</si>
  <si>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</si>
  <si>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</si>
  <si>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</si>
  <si>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</si>
  <si>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</si>
  <si>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</si>
  <si>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</si>
  <si>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</si>
  <si>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</si>
  <si>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</si>
  <si>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</si>
  <si>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</si>
  <si>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</si>
  <si>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</si>
  <si>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</si>
  <si>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</si>
  <si>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</si>
  <si>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</si>
  <si>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</si>
  <si>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</si>
  <si>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</si>
  <si>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</si>
  <si>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</si>
  <si>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</si>
  <si>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</si>
  <si>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</si>
  <si>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</si>
  <si>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</si>
  <si>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</si>
  <si>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</si>
  <si>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</si>
  <si>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</si>
  <si>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</si>
  <si>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</si>
  <si>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</si>
  <si>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</si>
  <si>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</si>
  <si>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</si>
  <si>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</si>
  <si>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</si>
  <si>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</si>
  <si>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</si>
  <si>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</si>
  <si>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</si>
  <si>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</si>
  <si>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</si>
  <si>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</si>
  <si>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</si>
  <si>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</si>
  <si>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</si>
  <si>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</si>
  <si>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</si>
  <si>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</si>
  <si>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</si>
  <si>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</si>
  <si>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</si>
  <si>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</si>
  <si>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</si>
  <si>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</si>
  <si>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</si>
  <si>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</si>
  <si>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</si>
  <si>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</si>
  <si>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</si>
  <si>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</si>
  <si>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</si>
  <si>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</si>
  <si>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</si>
  <si>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</si>
  <si>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</si>
  <si>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</si>
  <si>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</si>
  <si>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</si>
  <si>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</si>
  <si>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</si>
  <si>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</si>
  <si>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</si>
  <si>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</si>
  <si>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</si>
  <si>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</si>
  <si>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</si>
  <si>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</si>
  <si>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</si>
  <si>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</si>
  <si>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</si>
  <si>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</si>
  <si>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</si>
  <si>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</si>
  <si>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</si>
  <si>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</si>
  <si>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</si>
  <si>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</si>
  <si>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</si>
  <si>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</si>
  <si>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</si>
  <si>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</si>
  <si>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</si>
  <si>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</si>
  <si>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</si>
  <si>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</si>
  <si>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</si>
  <si>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</si>
  <si>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</si>
  <si>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</si>
  <si>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</si>
  <si>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</si>
  <si>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</si>
  <si>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</si>
  <si>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</si>
  <si>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</si>
  <si>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</si>
  <si>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</si>
  <si>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</si>
  <si>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</si>
  <si>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</si>
  <si>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</si>
  <si>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</si>
  <si>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</si>
  <si>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</si>
  <si>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</si>
  <si>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</si>
  <si>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</si>
  <si>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</si>
  <si>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</si>
  <si>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</si>
  <si>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</si>
  <si>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</si>
  <si>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</si>
  <si>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</si>
  <si>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</si>
  <si>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</si>
  <si>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</si>
  <si>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</si>
  <si>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</si>
  <si>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</si>
  <si>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</si>
  <si>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</si>
  <si>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</si>
  <si>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</si>
  <si>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</si>
  <si>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</si>
  <si>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</si>
  <si>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</si>
  <si>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</si>
  <si>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</si>
  <si>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</si>
  <si>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</si>
  <si>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</si>
  <si>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</si>
  <si>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</si>
  <si>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</si>
  <si>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</si>
  <si>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</si>
  <si>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</si>
  <si>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</si>
  <si>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</si>
  <si>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</si>
  <si>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</si>
  <si>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</si>
  <si>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</si>
  <si>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</si>
  <si>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</si>
  <si>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</si>
  <si>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</si>
  <si>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</si>
  <si>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</si>
  <si>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</si>
  <si>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</si>
  <si>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</si>
  <si>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</si>
  <si>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</si>
  <si>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</si>
  <si>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</si>
  <si>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</si>
  <si>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</si>
  <si>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</si>
  <si>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</si>
  <si>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</si>
  <si>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</si>
  <si>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</si>
  <si>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</si>
  <si>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</si>
  <si>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</si>
  <si>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</si>
  <si>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</si>
  <si>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</si>
  <si>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</si>
  <si>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</si>
  <si>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</si>
  <si>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</si>
  <si>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</si>
  <si>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</si>
  <si>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</si>
  <si>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</si>
  <si>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</si>
  <si>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</si>
  <si>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</si>
  <si>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</si>
  <si>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</si>
  <si>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</si>
  <si>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</si>
  <si>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</si>
  <si>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</si>
  <si>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</si>
  <si>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</si>
  <si>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</si>
  <si>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</si>
  <si>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</si>
  <si>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</si>
  <si>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</si>
  <si>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</si>
  <si>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</si>
  <si>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</si>
  <si>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</si>
  <si>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</si>
  <si>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</si>
  <si>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</si>
  <si>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</si>
  <si>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</si>
  <si>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</si>
  <si>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</si>
  <si>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</si>
  <si>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</si>
  <si>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</si>
  <si>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</si>
  <si>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</si>
  <si>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</si>
  <si>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</si>
  <si>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</si>
  <si>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</si>
  <si>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</si>
  <si>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</si>
  <si>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</si>
  <si>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</si>
  <si>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</si>
  <si>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</si>
  <si>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</si>
  <si>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</si>
  <si>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</si>
  <si>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</si>
  <si>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</si>
  <si>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</si>
  <si>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</si>
  <si>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</si>
  <si>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</si>
  <si>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</si>
  <si>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</si>
  <si>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</si>
  <si>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</si>
  <si>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</si>
  <si>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</si>
  <si>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</si>
  <si>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</si>
  <si>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</si>
  <si>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</si>
  <si>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</si>
  <si>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</si>
  <si>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</si>
  <si>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</si>
  <si>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</si>
  <si>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</si>
  <si>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</si>
  <si>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</si>
  <si>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</si>
  <si>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</si>
  <si>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</si>
  <si>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</si>
  <si>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</si>
  <si>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</si>
  <si>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</si>
  <si>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</si>
  <si>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</si>
  <si>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</si>
  <si>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</si>
  <si>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</si>
  <si>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</si>
  <si>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</si>
  <si>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</si>
  <si>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</si>
  <si>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</si>
  <si>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</si>
  <si>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</si>
  <si>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</si>
  <si>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</si>
  <si>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</si>
  <si>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</si>
  <si>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</si>
  <si>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</si>
  <si>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</si>
  <si>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</si>
  <si>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</si>
  <si>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</si>
  <si>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</si>
  <si>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</si>
  <si>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</si>
  <si>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</si>
  <si>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</si>
  <si>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</si>
  <si>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</si>
  <si>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</si>
  <si>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</si>
  <si>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</si>
  <si>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</si>
  <si>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</si>
  <si>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</si>
  <si>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</si>
  <si>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</si>
  <si>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</si>
  <si>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</si>
  <si>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</si>
  <si>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</si>
  <si>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</si>
  <si>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</si>
  <si>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</si>
  <si>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</si>
  <si>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</si>
  <si>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</si>
  <si>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</si>
  <si>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</si>
  <si>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</si>
  <si>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</si>
  <si>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</si>
  <si>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</si>
  <si>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</si>
  <si>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</si>
  <si>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</si>
  <si>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</si>
  <si>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</si>
  <si>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</si>
  <si>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</si>
  <si>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</si>
  <si>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</si>
  <si>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</si>
  <si>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</si>
  <si>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</si>
  <si>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</si>
  <si>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</si>
  <si>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</si>
  <si>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</si>
  <si>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</si>
  <si>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</si>
  <si>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</si>
  <si>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</si>
  <si>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</si>
  <si>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</si>
  <si>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</si>
  <si>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</si>
  <si>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</si>
  <si>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</si>
  <si>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</si>
  <si>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</si>
  <si>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</si>
  <si>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</si>
  <si>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</si>
  <si>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</si>
  <si>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</si>
  <si>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</si>
  <si>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</si>
  <si>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</si>
  <si>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</si>
  <si>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</si>
  <si>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</si>
  <si>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</si>
  <si>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</si>
  <si>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</si>
  <si>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</si>
  <si>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</si>
  <si>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</si>
  <si>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</si>
  <si>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</si>
  <si>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</si>
  <si>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</si>
  <si>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</si>
  <si>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</si>
  <si>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</si>
  <si>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</si>
  <si>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</si>
  <si>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</si>
  <si>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</si>
  <si>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</si>
  <si>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</si>
  <si>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</si>
  <si>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</si>
  <si>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</si>
  <si>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</si>
  <si>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</si>
  <si>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</si>
  <si>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</si>
  <si>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</si>
  <si>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</si>
  <si>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</si>
  <si>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</si>
  <si>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</si>
  <si>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</si>
  <si>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</si>
  <si>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</si>
  <si>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</si>
  <si>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</si>
  <si>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</si>
  <si>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</si>
  <si>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</si>
  <si>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</si>
  <si>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</si>
  <si>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</si>
  <si>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</si>
  <si>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</si>
  <si>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</si>
  <si>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</si>
  <si>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</si>
  <si>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</si>
  <si>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</si>
  <si>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</si>
  <si>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</si>
  <si>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</si>
  <si>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</si>
  <si>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</si>
  <si>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</si>
  <si>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</si>
  <si>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</si>
  <si>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</si>
  <si>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</si>
  <si>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</si>
  <si>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</si>
  <si>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</si>
  <si>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</si>
  <si>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</si>
  <si>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</si>
  <si>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</si>
  <si>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</si>
  <si>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</si>
  <si>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</si>
  <si>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</si>
  <si>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</si>
  <si>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</si>
  <si>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</si>
  <si>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</si>
  <si>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</si>
  <si>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</si>
  <si>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</si>
  <si>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</si>
  <si>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</si>
  <si>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</si>
  <si>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</si>
  <si>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</si>
  <si>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</si>
  <si>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</si>
  <si>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</si>
  <si>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</si>
  <si>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</si>
  <si>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</si>
  <si>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</si>
  <si>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</si>
  <si>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</si>
  <si>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</si>
  <si>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</si>
  <si>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</si>
  <si>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</si>
  <si>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</si>
  <si>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</si>
  <si>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</si>
  <si>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</si>
  <si>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</si>
  <si>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</si>
  <si>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</si>
  <si>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</si>
  <si>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</si>
  <si>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</si>
  <si>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</si>
  <si>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</si>
  <si>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</si>
  <si>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</si>
  <si>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</si>
  <si>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</si>
  <si>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</si>
  <si>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</si>
  <si>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</si>
  <si>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</si>
  <si>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</si>
  <si>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</si>
  <si>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</si>
  <si>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</si>
  <si>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</si>
  <si>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</si>
  <si>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</si>
  <si>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</si>
  <si>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</si>
  <si>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</si>
  <si>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</si>
  <si>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</si>
  <si>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</si>
  <si>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</si>
  <si>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</si>
  <si>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</si>
  <si>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</si>
  <si>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</si>
  <si>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</si>
  <si>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</si>
  <si>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</si>
  <si>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</si>
  <si>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</si>
  <si>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</si>
  <si>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</si>
  <si>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</si>
  <si>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</si>
  <si>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</si>
  <si>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</si>
  <si>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</si>
  <si>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</si>
  <si>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</si>
  <si>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</si>
  <si>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</si>
  <si>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</si>
  <si>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</si>
  <si>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</si>
  <si>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</si>
  <si>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</si>
  <si>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</si>
  <si>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</si>
  <si>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</si>
  <si>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</si>
  <si>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</si>
  <si>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</si>
  <si>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</si>
  <si>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</si>
  <si>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</si>
  <si>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</si>
  <si>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</si>
  <si>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</si>
  <si>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</si>
  <si>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</si>
  <si>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</si>
  <si>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</si>
  <si>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</si>
  <si>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</si>
  <si>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</si>
  <si>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</si>
  <si>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</si>
  <si>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</si>
  <si>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</si>
  <si>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</si>
  <si>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</si>
  <si>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</si>
  <si>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</si>
  <si>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</si>
  <si>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</si>
  <si>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</si>
  <si>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</si>
  <si>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</si>
  <si>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</si>
  <si>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</si>
  <si>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</si>
  <si>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</si>
  <si>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</si>
  <si>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</si>
  <si>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</si>
  <si>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</si>
  <si>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</si>
  <si>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</si>
  <si>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</si>
  <si>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</si>
  <si>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</si>
  <si>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</si>
  <si>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</si>
  <si>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</si>
  <si>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</si>
  <si>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</si>
  <si>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</si>
  <si>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</si>
  <si>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</si>
  <si>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</si>
  <si>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</si>
  <si>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</si>
  <si>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</si>
  <si>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</si>
  <si>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</si>
  <si>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</si>
  <si>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</si>
  <si>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</si>
  <si>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</si>
  <si>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</si>
  <si>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</si>
  <si>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</si>
  <si>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</si>
  <si>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</si>
  <si>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</si>
  <si>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</si>
  <si>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</si>
  <si>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</si>
  <si>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</si>
  <si>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</si>
  <si>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</si>
  <si>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</si>
  <si>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</si>
  <si>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</si>
  <si>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</si>
  <si>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</si>
  <si>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</si>
  <si>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</si>
  <si>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</si>
  <si>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</si>
  <si>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</si>
  <si>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</si>
  <si>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</si>
  <si>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</si>
  <si>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</si>
  <si>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</si>
  <si>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</si>
  <si>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</si>
  <si>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</si>
  <si>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</si>
  <si>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</si>
  <si>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</si>
  <si>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</si>
  <si>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</si>
  <si>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</si>
  <si>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</si>
  <si>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</si>
  <si>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</si>
  <si>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</si>
  <si>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</si>
  <si>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</si>
  <si>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</si>
  <si>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</si>
  <si>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</si>
  <si>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</si>
  <si>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</si>
  <si>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</si>
  <si>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</si>
  <si>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</si>
  <si>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</si>
  <si>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</si>
  <si>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</si>
  <si>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</si>
  <si>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</si>
  <si>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</si>
  <si>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</si>
  <si>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</si>
  <si>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</si>
  <si>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</si>
  <si>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</si>
  <si>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</si>
  <si>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</si>
  <si>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</si>
  <si>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</si>
  <si>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</si>
  <si>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</si>
  <si>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</si>
  <si>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</si>
  <si>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</si>
  <si>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</si>
  <si>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</si>
  <si>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</si>
  <si>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</si>
  <si>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</si>
  <si>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</si>
  <si>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</si>
  <si>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</si>
  <si>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</si>
  <si>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</si>
  <si>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</si>
  <si>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</si>
  <si>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</si>
  <si>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</si>
  <si>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</si>
  <si>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</si>
  <si>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</si>
  <si>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</si>
  <si>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</si>
  <si>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</si>
  <si>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</si>
  <si>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</si>
  <si>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</si>
  <si>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</si>
  <si>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</si>
  <si>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</si>
  <si>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</si>
  <si>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</si>
  <si>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</si>
  <si>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</si>
  <si>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</si>
  <si>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</si>
  <si>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</si>
  <si>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</si>
  <si>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</si>
  <si>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</si>
  <si>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</si>
  <si>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</si>
  <si>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</si>
  <si>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</si>
  <si>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</si>
  <si>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</si>
  <si>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</si>
  <si>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</si>
  <si>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</si>
  <si>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</si>
  <si>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</si>
  <si>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</si>
  <si>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</si>
  <si>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</si>
  <si>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</si>
  <si>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</si>
  <si>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</si>
  <si>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</si>
  <si>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</si>
  <si>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</si>
  <si>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</si>
  <si>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</si>
  <si>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</si>
  <si>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</si>
  <si>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</si>
  <si>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</si>
  <si>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</si>
  <si>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</si>
  <si>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</si>
  <si>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</si>
  <si>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</si>
  <si>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</si>
  <si>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</si>
  <si>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</si>
  <si>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</si>
  <si>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</si>
  <si>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</si>
  <si>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</si>
  <si>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</si>
  <si>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</si>
  <si>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</si>
  <si>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</si>
  <si>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</si>
  <si>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</si>
  <si>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</si>
  <si>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</si>
  <si>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</si>
  <si>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</si>
  <si>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</si>
  <si>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</si>
  <si>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</si>
  <si>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</si>
  <si>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</si>
  <si>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</si>
  <si>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</si>
  <si>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</si>
  <si>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</si>
  <si>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</si>
  <si>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</si>
  <si>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</si>
  <si>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</si>
  <si>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</si>
  <si>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</si>
  <si>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</si>
  <si>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</si>
  <si>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</si>
  <si>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</si>
  <si>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</si>
  <si>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</si>
  <si>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</si>
  <si>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</si>
  <si>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</si>
  <si>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</si>
  <si>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</si>
  <si>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</si>
  <si>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</si>
  <si>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</si>
  <si>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</si>
  <si>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</si>
  <si>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</si>
  <si>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</si>
  <si>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</si>
  <si>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</si>
  <si>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</si>
  <si>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</si>
  <si>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</si>
  <si>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</si>
  <si>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</si>
  <si>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</si>
  <si>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</si>
  <si>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</si>
  <si>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</si>
  <si>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</si>
  <si>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</si>
  <si>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</si>
  <si>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</si>
  <si>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</si>
  <si>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</si>
  <si>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</si>
  <si>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</si>
  <si>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</si>
  <si>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</si>
  <si>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</si>
  <si>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</si>
  <si>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</si>
  <si>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</si>
  <si>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</si>
  <si>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</si>
  <si>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</si>
  <si>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</si>
  <si>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</si>
  <si>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</si>
  <si>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</si>
  <si>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</si>
  <si>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</si>
  <si>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</si>
  <si>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</si>
  <si>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</si>
  <si>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</si>
  <si>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</si>
  <si>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</si>
  <si>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</si>
  <si>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</si>
  <si>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</si>
  <si>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</si>
  <si>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</si>
  <si>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</si>
  <si>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</si>
  <si>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</si>
  <si>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</si>
  <si>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</si>
  <si>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</si>
  <si>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</si>
  <si>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</si>
  <si>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</si>
  <si>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</si>
  <si>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</si>
  <si>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</si>
  <si>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</si>
  <si>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</si>
  <si>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</si>
  <si>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</si>
  <si>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</si>
  <si>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</si>
  <si>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</si>
  <si>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</si>
  <si>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</si>
  <si>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</si>
  <si>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</si>
  <si>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</si>
  <si>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</si>
  <si>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</si>
  <si>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</si>
  <si>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</si>
  <si>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</si>
  <si>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</si>
  <si>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</si>
  <si>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</si>
  <si>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</si>
  <si>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</si>
  <si>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</si>
  <si>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</si>
  <si>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</si>
  <si>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</si>
  <si>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</si>
  <si>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</si>
  <si>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</si>
  <si>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</si>
  <si>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</si>
  <si>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</si>
  <si>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</si>
  <si>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</si>
  <si>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</si>
  <si>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</si>
  <si>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</si>
  <si>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</si>
  <si>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</si>
  <si>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</si>
  <si>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</si>
  <si>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</si>
  <si>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</si>
  <si>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</si>
  <si>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</si>
  <si>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</si>
  <si>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</si>
  <si>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</si>
  <si>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</si>
  <si>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</si>
  <si>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</si>
  <si>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</si>
  <si>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</si>
  <si>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</si>
  <si>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</si>
  <si>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</si>
  <si>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</si>
  <si>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</si>
  <si>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</si>
  <si>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</si>
  <si>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</si>
  <si>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</si>
  <si>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</si>
  <si>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</si>
  <si>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</si>
  <si>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</si>
  <si>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</si>
  <si>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</si>
  <si>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</si>
  <si>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</si>
  <si>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</si>
  <si>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</si>
  <si>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</si>
  <si>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</si>
  <si>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</si>
  <si>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</si>
  <si>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</si>
  <si>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</si>
  <si>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</si>
  <si>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</si>
  <si>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</si>
  <si>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</si>
  <si>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</si>
  <si>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</si>
  <si>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</si>
  <si>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</si>
  <si>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</si>
  <si>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</si>
  <si>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</si>
  <si>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</si>
  <si>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</si>
  <si>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</si>
  <si>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</si>
  <si>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</si>
  <si>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</si>
  <si>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</si>
  <si>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</si>
  <si>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</si>
  <si>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</si>
  <si>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</si>
  <si>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</si>
  <si>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</si>
  <si>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</si>
  <si>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</si>
  <si>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</si>
  <si>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</si>
  <si>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</si>
  <si>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</si>
  <si>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</si>
  <si>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</si>
  <si>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</si>
  <si>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</si>
  <si>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</si>
  <si>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</si>
  <si>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</si>
  <si>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</si>
  <si>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</si>
  <si>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</si>
  <si>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</si>
  <si>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</si>
  <si>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</si>
  <si>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</si>
  <si>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</si>
  <si>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</si>
  <si>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</si>
  <si>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</si>
  <si>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</si>
  <si>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</si>
  <si>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</si>
  <si>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</si>
  <si>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</si>
  <si>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</si>
  <si>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</si>
  <si>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</si>
  <si>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</si>
  <si>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</si>
  <si>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</si>
  <si>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</si>
  <si>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</si>
  <si>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</si>
  <si>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</si>
  <si>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</si>
  <si>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</si>
  <si>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</si>
  <si>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</si>
  <si>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</si>
  <si>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</si>
  <si>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</si>
  <si>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</si>
  <si>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</si>
  <si>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</si>
  <si>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</si>
  <si>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</si>
  <si>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</si>
  <si>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</si>
  <si>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</si>
  <si>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</si>
  <si>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</si>
  <si>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</si>
  <si>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</si>
  <si>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</si>
  <si>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</si>
  <si>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</si>
  <si>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</si>
  <si>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</si>
  <si>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</si>
  <si>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</si>
  <si>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</si>
  <si>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</si>
  <si>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</si>
  <si>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</si>
  <si>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</si>
  <si>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</si>
  <si>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</si>
  <si>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</si>
  <si>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</si>
  <si>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</si>
  <si>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</si>
  <si>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</si>
  <si>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</si>
  <si>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</si>
  <si>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</si>
  <si>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</si>
  <si>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</si>
  <si>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</si>
  <si>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</si>
  <si>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</si>
  <si>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</si>
  <si>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</si>
  <si>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</si>
  <si>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</si>
  <si>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</si>
  <si>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</si>
  <si>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</si>
  <si>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</si>
  <si>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</si>
  <si>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</si>
  <si>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</si>
  <si>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</si>
  <si>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</si>
  <si>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</si>
  <si>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</si>
  <si>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</si>
  <si>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</si>
  <si>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</si>
  <si>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</si>
  <si>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</si>
  <si>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</si>
  <si>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</si>
  <si>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</si>
  <si>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</si>
  <si>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</si>
  <si>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</si>
  <si>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</si>
  <si>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</si>
  <si>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</si>
  <si>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</si>
  <si>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</si>
  <si>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</si>
  <si>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</si>
  <si>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</si>
  <si>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</si>
  <si>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</si>
  <si>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</si>
  <si>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</si>
  <si>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</si>
  <si>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</si>
  <si>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</si>
  <si>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</si>
  <si>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</si>
  <si>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</si>
  <si>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</si>
  <si>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</si>
  <si>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</si>
  <si>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</si>
  <si>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</si>
  <si>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</si>
  <si>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</si>
  <si>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</si>
  <si>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</si>
  <si>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</si>
  <si>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</si>
  <si>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</si>
  <si>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</si>
  <si>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</si>
  <si>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</si>
  <si>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</si>
  <si>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</si>
  <si>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</si>
  <si>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</si>
  <si>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</si>
  <si>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</si>
  <si>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</si>
  <si>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</si>
  <si>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</si>
  <si>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</si>
  <si>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</si>
  <si>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</si>
  <si>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</si>
  <si>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</si>
  <si>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</si>
  <si>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</si>
  <si>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</si>
  <si>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</si>
  <si>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</si>
  <si>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</si>
  <si>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</si>
  <si>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</si>
  <si>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</si>
  <si>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</si>
  <si>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</si>
  <si>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</si>
  <si>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</si>
  <si>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</si>
  <si>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</si>
  <si>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</si>
  <si>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</si>
  <si>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</si>
  <si>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</si>
  <si>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</si>
  <si>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</si>
  <si>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</si>
  <si>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</si>
  <si>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</si>
  <si>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</si>
  <si>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</si>
  <si>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</si>
  <si>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</si>
  <si>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</si>
  <si>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</si>
  <si>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</si>
  <si>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</si>
  <si>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</si>
  <si>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</si>
  <si>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</si>
  <si>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</si>
  <si>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</si>
  <si>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</si>
  <si>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</si>
  <si>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</si>
  <si>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</si>
  <si>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</si>
  <si>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</si>
  <si>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</si>
  <si>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</si>
  <si>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</si>
  <si>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</si>
  <si>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</si>
  <si>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</si>
  <si>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</si>
  <si>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</si>
  <si>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</si>
  <si>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</si>
  <si>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</si>
  <si>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</si>
  <si>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</si>
  <si>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</si>
  <si>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</si>
  <si>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</si>
  <si>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</si>
  <si>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</si>
  <si>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</si>
  <si>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</si>
  <si>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</si>
  <si>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</si>
  <si>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</si>
  <si>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</si>
  <si>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</si>
  <si>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</si>
  <si>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</si>
  <si>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</si>
  <si>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</si>
  <si>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</si>
  <si>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</si>
  <si>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</si>
  <si>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</si>
  <si>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</si>
  <si>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</si>
  <si>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</si>
  <si>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</si>
  <si>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</si>
  <si>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</si>
  <si>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</si>
  <si>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</si>
  <si>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</si>
  <si>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</si>
  <si>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</si>
  <si>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</si>
  <si>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</si>
  <si>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</si>
  <si>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</si>
  <si>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</si>
  <si>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</si>
  <si>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</si>
  <si>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</si>
  <si>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</si>
  <si>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</si>
  <si>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</si>
  <si>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</si>
  <si>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</si>
  <si>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</si>
  <si>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</si>
  <si>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</si>
  <si>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</si>
  <si>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</si>
  <si>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</si>
  <si>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</si>
  <si>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</si>
  <si>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</si>
  <si>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</si>
  <si>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</si>
  <si>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</si>
  <si>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</si>
  <si>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</si>
  <si>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</si>
  <si>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</si>
  <si>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</si>
  <si>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</si>
  <si>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</si>
  <si>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</si>
  <si>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</si>
  <si>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</si>
  <si>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</si>
  <si>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</si>
  <si>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</si>
  <si>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</si>
  <si>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</si>
  <si>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</si>
  <si>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</si>
  <si>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</si>
  <si>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</si>
  <si>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</si>
  <si>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</si>
  <si>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</si>
  <si>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</si>
  <si>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</si>
  <si>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</si>
  <si>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</si>
  <si>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</si>
  <si>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</si>
  <si>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</si>
  <si>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</si>
  <si>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</si>
  <si>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</si>
  <si>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</si>
  <si>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</si>
  <si>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</si>
  <si>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</si>
  <si>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</si>
  <si>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</si>
  <si>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</si>
  <si>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</si>
  <si>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</si>
  <si>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</si>
  <si>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</si>
  <si>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</si>
  <si>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</si>
  <si>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</si>
  <si>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</si>
  <si>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</si>
  <si>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</si>
  <si>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</si>
  <si>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</si>
  <si>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</si>
  <si>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</si>
  <si>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</si>
  <si>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</si>
  <si>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</si>
  <si>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</si>
  <si>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</si>
  <si>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</si>
  <si>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</si>
  <si>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</si>
  <si>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</si>
  <si>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</si>
  <si>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</si>
  <si>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</si>
  <si>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</si>
  <si>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</si>
  <si>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</si>
  <si>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</si>
  <si>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</si>
  <si>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</si>
  <si>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</si>
  <si>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</si>
  <si>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</si>
  <si>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</si>
  <si>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</si>
  <si>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</si>
  <si>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</si>
  <si>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</si>
  <si>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</si>
  <si>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</si>
  <si>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</si>
  <si>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</si>
  <si>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</si>
  <si>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</si>
  <si>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</si>
  <si>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</si>
  <si>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</si>
  <si>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</si>
  <si>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</si>
  <si>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</si>
  <si>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</si>
  <si>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</si>
  <si>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</si>
  <si>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</si>
  <si>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</si>
  <si>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</si>
  <si>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</si>
  <si>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</si>
  <si>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</si>
  <si>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</si>
  <si>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</si>
  <si>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</si>
  <si>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</si>
  <si>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</si>
  <si>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</si>
  <si>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</si>
  <si>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</si>
  <si>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</si>
  <si>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</si>
  <si>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</si>
  <si>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</si>
  <si>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</si>
  <si>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</si>
  <si>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</si>
  <si>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</si>
  <si>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</si>
  <si>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</si>
  <si>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</si>
  <si>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</si>
  <si>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</si>
  <si>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</si>
  <si>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</si>
  <si>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</si>
  <si>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</si>
  <si>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</si>
  <si>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</si>
  <si>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</si>
  <si>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</si>
  <si>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</si>
  <si>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</si>
  <si>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</si>
  <si>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</si>
  <si>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</si>
  <si>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</si>
  <si>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</si>
  <si>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</si>
  <si>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</si>
  <si>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</si>
  <si>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</si>
  <si>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</si>
  <si>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</si>
  <si>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</si>
  <si>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</si>
  <si>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</si>
  <si>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</si>
  <si>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</si>
  <si>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</si>
  <si>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</si>
  <si>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</si>
  <si>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</si>
  <si>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</si>
  <si>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</si>
  <si>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</si>
  <si>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</si>
  <si>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</si>
  <si>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</si>
  <si>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</si>
  <si>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</si>
  <si>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</si>
  <si>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</si>
  <si>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</si>
  <si>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</si>
  <si>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</si>
  <si>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</si>
  <si>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</si>
  <si>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</si>
  <si>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</si>
  <si>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</si>
  <si>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</si>
  <si>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</si>
  <si>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</si>
  <si>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</si>
  <si>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</si>
  <si>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</si>
  <si>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</si>
  <si>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</si>
  <si>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</si>
  <si>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</si>
  <si>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</si>
  <si>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</si>
  <si>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</si>
  <si>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</si>
  <si>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</si>
  <si>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</si>
  <si>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</si>
  <si>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</si>
  <si>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</si>
  <si>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</si>
  <si>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</si>
  <si>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</si>
  <si>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</si>
  <si>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</si>
  <si>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</si>
  <si>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</si>
  <si>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</si>
  <si>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</si>
  <si>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</si>
  <si>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</si>
  <si>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</si>
  <si>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</si>
  <si>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</si>
  <si>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</si>
  <si>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</si>
  <si>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</si>
  <si>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</si>
  <si>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</si>
  <si>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</si>
  <si>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</si>
  <si>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</si>
  <si>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</si>
  <si>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</si>
  <si>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</si>
  <si>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</si>
  <si>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</si>
  <si>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</si>
  <si>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</si>
  <si>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</si>
  <si>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</si>
  <si>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</si>
  <si>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</si>
  <si>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</si>
  <si>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</si>
  <si>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</si>
  <si>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</si>
  <si>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</si>
  <si>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</si>
  <si>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</si>
  <si>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</si>
  <si>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</si>
  <si>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</si>
  <si>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</si>
  <si>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</si>
  <si>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</si>
  <si>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</si>
  <si>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</si>
  <si>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</si>
  <si>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</si>
  <si>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</si>
  <si>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</si>
  <si>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</si>
  <si>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</si>
  <si>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</si>
  <si>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</si>
  <si>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</si>
  <si>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</si>
  <si>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</si>
  <si>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</si>
  <si>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</si>
  <si>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</si>
  <si>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</si>
  <si>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</si>
  <si>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</si>
  <si>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</si>
  <si>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</si>
  <si>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</si>
  <si>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</si>
  <si>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</si>
  <si>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</si>
  <si>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</si>
  <si>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</si>
  <si>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</si>
  <si>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</si>
  <si>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</si>
  <si>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</si>
  <si>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</si>
  <si>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</si>
  <si>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</si>
  <si>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</si>
  <si>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</si>
  <si>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</si>
  <si>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</si>
  <si>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</si>
  <si>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</si>
  <si>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</si>
  <si>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</si>
  <si>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</si>
  <si>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</si>
  <si>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</si>
  <si>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</si>
  <si>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</si>
  <si>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</si>
  <si>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</si>
  <si>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</si>
  <si>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</si>
  <si>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</si>
  <si>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</si>
  <si>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</si>
  <si>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</si>
  <si>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</si>
  <si>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</si>
  <si>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</si>
  <si>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</si>
  <si>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</si>
  <si>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</si>
  <si>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</si>
  <si>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</si>
  <si>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</si>
  <si>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</si>
  <si>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</si>
  <si>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</si>
  <si>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</si>
  <si>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</si>
  <si>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</si>
  <si>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</si>
  <si>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</si>
  <si>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</si>
  <si>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</si>
  <si>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</si>
  <si>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</si>
  <si>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</si>
  <si>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</si>
  <si>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</si>
  <si>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</si>
  <si>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</si>
  <si>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</si>
  <si>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</si>
  <si>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</si>
  <si>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</si>
  <si>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</si>
  <si>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</si>
  <si>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</si>
  <si>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</si>
  <si>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</si>
  <si>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</si>
  <si>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</si>
  <si>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</si>
  <si>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</si>
  <si>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</si>
  <si>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</si>
  <si>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</si>
  <si>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</si>
  <si>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</si>
  <si>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</si>
  <si>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</si>
  <si>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</si>
  <si>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</si>
  <si>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</si>
  <si>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</si>
  <si>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</si>
  <si>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</si>
  <si>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</si>
  <si>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</si>
  <si>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</si>
  <si>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</si>
  <si>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</si>
  <si>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</si>
  <si>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</si>
  <si>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</si>
  <si>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</si>
  <si>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</si>
  <si>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</si>
  <si>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</si>
  <si>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</si>
  <si>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</si>
  <si>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</si>
  <si>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</si>
  <si>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</si>
  <si>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</si>
  <si>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</si>
  <si>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</si>
  <si>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</si>
  <si>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</si>
  <si>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</si>
  <si>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</si>
  <si>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</si>
  <si>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</si>
  <si>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</si>
  <si>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</si>
  <si>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</si>
  <si>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</si>
  <si>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</si>
  <si>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</si>
  <si>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</si>
  <si>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</si>
  <si>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</si>
  <si>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</si>
  <si>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</si>
  <si>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</si>
  <si>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</si>
  <si>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</si>
  <si>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</si>
  <si>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</si>
  <si>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</si>
  <si>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</si>
  <si>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</si>
  <si>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</si>
  <si>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</si>
  <si>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</si>
  <si>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</si>
  <si>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</si>
  <si>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</si>
  <si>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</si>
  <si>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</si>
  <si>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</si>
  <si>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</si>
  <si>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</si>
  <si>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</si>
  <si>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</si>
  <si>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</si>
  <si>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</si>
  <si>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</si>
  <si>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</si>
  <si>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</si>
  <si>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</si>
  <si>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</si>
  <si>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</si>
  <si>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</si>
  <si>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</si>
  <si>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</si>
  <si>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</si>
  <si>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</si>
  <si>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</si>
  <si>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</si>
  <si>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</si>
  <si>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</si>
  <si>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</si>
  <si>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</si>
  <si>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</si>
  <si>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</si>
  <si>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</si>
  <si>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</si>
  <si>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</si>
  <si>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</si>
  <si>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</si>
  <si>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</si>
  <si>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</si>
  <si>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</si>
  <si>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</si>
  <si>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</si>
  <si>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</si>
  <si>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</si>
  <si>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</si>
  <si>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</si>
  <si>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</si>
  <si>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</si>
  <si>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</si>
  <si>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</si>
  <si>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</si>
  <si>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</si>
  <si>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</si>
  <si>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</si>
  <si>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</si>
  <si>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</si>
  <si>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</si>
  <si>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</si>
  <si>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</si>
  <si>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</si>
  <si>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</si>
  <si>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</si>
  <si>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</si>
  <si>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</si>
  <si>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</si>
  <si>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</si>
  <si>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</si>
  <si>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</si>
  <si>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</si>
  <si>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</si>
  <si>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</si>
  <si>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</si>
  <si>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</si>
  <si>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</si>
  <si>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</si>
  <si>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</si>
  <si>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</si>
  <si>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</si>
  <si>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</si>
  <si>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</si>
  <si>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</si>
  <si>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</si>
  <si>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</si>
  <si>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</si>
  <si>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</si>
  <si>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</si>
  <si>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</si>
  <si>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</si>
  <si>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</si>
  <si>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</si>
  <si>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</si>
  <si>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</si>
  <si>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</si>
  <si>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</si>
  <si>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</si>
  <si>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</si>
  <si>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</si>
  <si>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</si>
  <si>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</si>
  <si>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</si>
  <si>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</si>
  <si>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</si>
  <si>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</si>
  <si>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</si>
  <si>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</si>
  <si>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</si>
  <si>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</si>
  <si>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</si>
  <si>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</si>
  <si>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</si>
  <si>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</si>
  <si>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</si>
  <si>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</si>
  <si>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</si>
  <si>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</si>
  <si>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</si>
  <si>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</si>
  <si>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</si>
  <si>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</si>
  <si>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</si>
  <si>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</si>
  <si>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</si>
  <si>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</si>
  <si>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</si>
  <si>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</si>
  <si>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</si>
  <si>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</si>
  <si>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</si>
  <si>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</si>
  <si>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</si>
  <si>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</si>
  <si>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</si>
  <si>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</si>
  <si>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</si>
  <si>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</si>
  <si>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</si>
  <si>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</si>
  <si>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</si>
  <si>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</si>
  <si>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</si>
  <si>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</si>
  <si>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</si>
  <si>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</si>
  <si>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</si>
  <si>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</si>
  <si>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</si>
  <si>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</si>
  <si>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</si>
  <si>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</si>
  <si>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</si>
  <si>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</si>
  <si>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</si>
  <si>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</si>
  <si>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</si>
  <si>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</si>
  <si>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</si>
  <si>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</si>
  <si>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</si>
  <si>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</si>
  <si>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</si>
  <si>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</si>
  <si>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</si>
  <si>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</si>
  <si>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</si>
  <si>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</si>
  <si>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</si>
  <si>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</si>
  <si>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</si>
  <si>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</si>
  <si>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</si>
  <si>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</si>
  <si>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</si>
  <si>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</si>
  <si>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</si>
  <si>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</si>
  <si>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</si>
  <si>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</si>
  <si>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</si>
  <si>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</si>
  <si>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</si>
  <si>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</si>
  <si>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</si>
  <si>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</si>
  <si>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</si>
  <si>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</si>
  <si>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</si>
  <si>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</si>
  <si>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</si>
  <si>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</si>
  <si>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</si>
  <si>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</si>
  <si>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</si>
  <si>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</si>
  <si>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</si>
  <si>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</si>
  <si>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</si>
  <si>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</si>
  <si>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</si>
  <si>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</si>
  <si>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</si>
  <si>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</si>
  <si>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</si>
  <si>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</si>
  <si>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</si>
  <si>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</si>
  <si>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</si>
  <si>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</si>
  <si>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</si>
  <si>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</si>
  <si>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</si>
  <si>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</si>
  <si>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</si>
  <si>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</si>
  <si>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</si>
  <si>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</si>
  <si>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</si>
  <si>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</si>
  <si>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</si>
  <si>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</si>
  <si>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</si>
  <si>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</si>
  <si>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</si>
  <si>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</si>
  <si>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</si>
  <si>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</si>
  <si>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</si>
  <si>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</si>
  <si>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</si>
  <si>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</si>
  <si>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</si>
  <si>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</si>
  <si>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</si>
  <si>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</si>
  <si>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</si>
  <si>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</si>
  <si>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</si>
  <si>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</si>
  <si>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</si>
  <si>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</si>
  <si>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</si>
  <si>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</si>
  <si>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</si>
  <si>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</si>
  <si>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</si>
  <si>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</si>
  <si>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</si>
  <si>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</si>
  <si>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</si>
  <si>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</si>
  <si>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</si>
  <si>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</si>
  <si>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</si>
  <si>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</si>
  <si>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</si>
  <si>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</si>
  <si>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</si>
  <si>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</si>
  <si>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</si>
  <si>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</si>
  <si>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</si>
  <si>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</si>
  <si>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</si>
  <si>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</si>
  <si>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</si>
  <si>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</si>
  <si>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</si>
  <si>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</si>
  <si>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</si>
  <si>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</si>
  <si>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</si>
  <si>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</si>
  <si>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</si>
  <si>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</si>
  <si>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</si>
  <si>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</si>
  <si>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</si>
  <si>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</si>
  <si>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</si>
  <si>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</si>
  <si>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</si>
  <si>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</si>
  <si>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</si>
  <si>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</si>
  <si>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</si>
  <si>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</si>
  <si>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</si>
  <si>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</si>
  <si>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</si>
  <si>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</si>
  <si>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</si>
  <si>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</si>
  <si>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</si>
  <si>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</si>
  <si>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</si>
  <si>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</si>
  <si>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</si>
  <si>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</si>
  <si>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</si>
  <si>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</si>
  <si>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</si>
  <si>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</si>
  <si>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</si>
  <si>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</si>
  <si>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</si>
  <si>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</si>
  <si>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</si>
  <si>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</si>
  <si>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</si>
  <si>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</si>
  <si>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</si>
  <si>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</si>
  <si>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</si>
  <si>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</si>
  <si>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</si>
  <si>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</si>
  <si>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</si>
  <si>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</si>
  <si>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</si>
  <si>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</si>
  <si>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</si>
  <si>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</si>
  <si>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</si>
  <si>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</si>
  <si>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</si>
  <si>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</si>
  <si>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</si>
  <si>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</si>
  <si>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</si>
  <si>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</si>
  <si>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</si>
  <si>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</si>
  <si>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</si>
  <si>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</si>
  <si>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</si>
  <si>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</si>
  <si>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</si>
  <si>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</si>
  <si>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</si>
  <si>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</si>
  <si>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</si>
  <si>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</si>
  <si>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</si>
  <si>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</si>
  <si>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</si>
  <si>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</si>
  <si>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</si>
  <si>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</si>
  <si>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</si>
  <si>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</si>
  <si>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</si>
  <si>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</si>
  <si>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</si>
  <si>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</si>
  <si>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</si>
  <si>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</si>
  <si>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</si>
  <si>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</si>
  <si>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</si>
  <si>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</si>
  <si>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</si>
  <si>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</si>
  <si>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</si>
  <si>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</si>
  <si>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</si>
  <si>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</si>
  <si>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</si>
  <si>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</si>
  <si>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</si>
  <si>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</si>
  <si>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</si>
  <si>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</si>
  <si>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</si>
  <si>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</si>
  <si>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</si>
  <si>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</si>
  <si>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</si>
  <si>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</si>
  <si>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</si>
  <si>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</si>
  <si>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</si>
  <si>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</si>
  <si>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</si>
  <si>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</si>
  <si>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</si>
  <si>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</si>
  <si>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</si>
  <si>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</si>
  <si>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</si>
  <si>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</si>
  <si>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</si>
  <si>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</si>
  <si>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</si>
  <si>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</si>
  <si>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</si>
  <si>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</si>
  <si>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</si>
  <si>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</si>
  <si>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</si>
  <si>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</si>
  <si>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</si>
  <si>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</si>
  <si>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</si>
  <si>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</si>
  <si>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</si>
  <si>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</si>
  <si>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</si>
  <si>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</si>
  <si>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</si>
  <si>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</si>
  <si>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</si>
  <si>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</si>
  <si>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</si>
  <si>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</si>
  <si>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</si>
  <si>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</si>
  <si>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</si>
  <si>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</si>
  <si>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</si>
  <si>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</si>
  <si>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</si>
  <si>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</si>
  <si>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</si>
  <si>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</si>
  <si>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</si>
  <si>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</si>
  <si>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</si>
  <si>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</si>
  <si>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</si>
  <si>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</si>
  <si>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</si>
  <si>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</si>
  <si>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</si>
  <si>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</si>
  <si>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</si>
  <si>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</si>
  <si>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</si>
  <si>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</si>
  <si>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</si>
  <si>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</si>
  <si>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</si>
  <si>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</si>
  <si>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</si>
  <si>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</si>
  <si>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</si>
  <si>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</si>
  <si>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</si>
  <si>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</si>
  <si>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</si>
  <si>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</si>
  <si>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</si>
  <si>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</si>
  <si>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</si>
  <si>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</si>
  <si>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</si>
  <si>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</si>
  <si>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</si>
  <si>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</si>
  <si>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</si>
  <si>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</si>
  <si>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</si>
  <si>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</si>
  <si>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</si>
  <si>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</si>
  <si>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</si>
  <si>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</si>
  <si>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</si>
  <si>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</si>
  <si>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</si>
  <si>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</si>
  <si>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</si>
  <si>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</si>
  <si>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</si>
  <si>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</si>
  <si>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</si>
  <si>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</si>
  <si>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</si>
  <si>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</si>
  <si>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</si>
  <si>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</si>
  <si>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</si>
  <si>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</si>
  <si>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</si>
  <si>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</si>
  <si>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</si>
  <si>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</si>
  <si>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</si>
  <si>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</si>
  <si>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</si>
  <si>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</si>
  <si>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</si>
  <si>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</si>
  <si>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</si>
  <si>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</si>
  <si>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</si>
  <si>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</si>
  <si>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</si>
  <si>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</si>
  <si>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</si>
  <si>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</si>
  <si>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</si>
  <si>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</si>
  <si>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</si>
  <si>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</si>
  <si>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</si>
  <si>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</si>
  <si>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</si>
  <si>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</si>
  <si>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</si>
  <si>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</si>
  <si>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</si>
  <si>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</si>
  <si>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</si>
  <si>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</si>
  <si>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</si>
  <si>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</si>
  <si>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</si>
  <si>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</si>
  <si>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</si>
  <si>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</si>
  <si>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</si>
  <si>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</si>
  <si>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</si>
  <si>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</si>
  <si>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</si>
  <si>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</si>
  <si>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</si>
  <si>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</si>
  <si>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</si>
  <si>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</si>
  <si>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</si>
  <si>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</si>
  <si>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</si>
  <si>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</si>
  <si>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</si>
  <si>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</si>
  <si>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</si>
  <si>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</si>
  <si>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</si>
  <si>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</si>
  <si>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</si>
  <si>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</si>
  <si>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</si>
  <si>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</si>
  <si>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</si>
  <si>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</si>
  <si>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</si>
  <si>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</si>
  <si>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</si>
  <si>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</si>
  <si>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</si>
  <si>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</si>
  <si>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</si>
  <si>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</si>
  <si>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</si>
  <si>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</si>
  <si>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</si>
  <si>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</si>
  <si>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</si>
  <si>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</si>
  <si>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</si>
  <si>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</si>
  <si>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</si>
  <si>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</si>
  <si>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</si>
  <si>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</si>
  <si>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</si>
  <si>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</si>
  <si>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</si>
  <si>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</si>
  <si>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</si>
  <si>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</si>
  <si>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</si>
  <si>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</si>
  <si>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</si>
  <si>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</si>
  <si>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</si>
  <si>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</si>
  <si>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</si>
  <si>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</si>
  <si>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</si>
  <si>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</si>
  <si>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</si>
  <si>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</si>
  <si>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</si>
  <si>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</si>
  <si>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</si>
  <si>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</si>
  <si>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</si>
  <si>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</si>
  <si>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</si>
  <si>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</si>
  <si>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</si>
  <si>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</si>
  <si>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</si>
  <si>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</si>
  <si>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</si>
  <si>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</si>
  <si>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</si>
  <si>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</si>
  <si>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</si>
  <si>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</si>
  <si>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</si>
  <si>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</si>
  <si>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</si>
  <si>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</si>
  <si>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</si>
  <si>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</si>
  <si>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</si>
  <si>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</si>
  <si>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</si>
  <si>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</si>
  <si>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</si>
  <si>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</si>
  <si>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</si>
  <si>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</si>
  <si>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</si>
  <si>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</si>
  <si>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</si>
  <si>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</si>
  <si>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</si>
  <si>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</si>
  <si>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</si>
  <si>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</si>
  <si>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</si>
  <si>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</si>
  <si>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</si>
  <si>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</si>
  <si>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</si>
  <si>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</si>
  <si>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</si>
  <si>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</si>
  <si>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</si>
  <si>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</si>
  <si>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</si>
  <si>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</si>
  <si>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</si>
  <si>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</si>
  <si>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</si>
  <si>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</si>
  <si>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</si>
  <si>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</si>
  <si>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</si>
  <si>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</si>
  <si>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</si>
  <si>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</si>
  <si>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</si>
  <si>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</si>
  <si>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</si>
  <si>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</si>
  <si>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</si>
  <si>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</si>
  <si>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</si>
  <si>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</si>
  <si>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</si>
  <si>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</si>
  <si>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</si>
  <si>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</si>
  <si>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</si>
  <si>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</si>
  <si>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</si>
  <si>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</si>
  <si>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</si>
  <si>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</si>
  <si>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</si>
  <si>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</si>
  <si>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</si>
  <si>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</si>
  <si>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</si>
  <si>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</si>
  <si>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</si>
  <si>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</si>
  <si>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</si>
  <si>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</si>
  <si>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</si>
  <si>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</si>
  <si>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</si>
  <si>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</si>
  <si>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</si>
  <si>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</si>
  <si>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</si>
  <si>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</si>
  <si>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</si>
  <si>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</si>
  <si>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</si>
  <si>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</si>
  <si>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</si>
  <si>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</si>
  <si>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</si>
  <si>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</si>
  <si>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</si>
  <si>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</si>
  <si>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</si>
  <si>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</si>
  <si>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</si>
  <si>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</si>
  <si>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</si>
  <si>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</si>
  <si>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</si>
  <si>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</si>
  <si>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</si>
  <si>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</si>
  <si>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</si>
  <si>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</si>
  <si>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</si>
  <si>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</si>
  <si>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</si>
  <si>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</si>
  <si>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</si>
  <si>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</si>
  <si>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</si>
  <si>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</si>
  <si>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</si>
  <si>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</si>
  <si>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</si>
  <si>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</si>
  <si>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</si>
  <si>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</si>
  <si>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</si>
  <si>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</si>
  <si>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</si>
  <si>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</si>
  <si>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</si>
  <si>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</si>
  <si>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</si>
  <si>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</si>
  <si>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</si>
  <si>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</si>
  <si>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</si>
  <si>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</si>
  <si>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</si>
  <si>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</si>
  <si>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</si>
  <si>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</si>
  <si>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</si>
  <si>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</si>
  <si>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</si>
  <si>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</si>
  <si>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</si>
  <si>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</si>
  <si>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</si>
  <si>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</si>
  <si>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</si>
  <si>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</si>
  <si>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</si>
  <si>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</si>
  <si>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</si>
  <si>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</si>
  <si>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</si>
  <si>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</si>
  <si>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</si>
  <si>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</si>
  <si>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</si>
  <si>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</si>
  <si>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</si>
  <si>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</si>
  <si>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</si>
  <si>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</si>
  <si>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</si>
  <si>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</si>
  <si>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</si>
  <si>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</si>
  <si>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</si>
  <si>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</si>
  <si>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</si>
  <si>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</si>
  <si>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</si>
  <si>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</si>
  <si>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</si>
  <si>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</si>
  <si>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</si>
  <si>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</si>
  <si>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</si>
  <si>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</si>
  <si>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</si>
  <si>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</si>
  <si>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</si>
  <si>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</si>
  <si>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</si>
  <si>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</si>
  <si>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</si>
  <si>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</si>
  <si>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</si>
  <si>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</si>
  <si>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</si>
  <si>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</si>
  <si>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</si>
  <si>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</si>
  <si>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</si>
  <si>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</si>
  <si>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</si>
  <si>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</si>
  <si>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</si>
  <si>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</si>
  <si>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</si>
  <si>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</si>
  <si>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</si>
  <si>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</si>
  <si>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</si>
  <si>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</si>
  <si>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</si>
  <si>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</si>
  <si>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</si>
  <si>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</si>
  <si>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</si>
  <si>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</si>
  <si>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</si>
  <si>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</si>
  <si>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</si>
  <si>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</si>
  <si>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</si>
  <si>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</si>
  <si>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</si>
  <si>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</si>
  <si>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</si>
  <si>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</si>
  <si>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</si>
  <si>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</si>
  <si>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</si>
  <si>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</si>
  <si>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</si>
  <si>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</si>
  <si>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</si>
  <si>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</si>
  <si>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</si>
  <si>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</si>
  <si>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</si>
  <si>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</si>
  <si>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</si>
  <si>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</si>
  <si>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</si>
  <si>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</si>
  <si>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</si>
  <si>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</si>
  <si>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</si>
  <si>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</si>
  <si>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</si>
  <si>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</si>
  <si>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</si>
  <si>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</si>
  <si>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</si>
  <si>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</si>
  <si>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</si>
  <si>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</si>
  <si>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</si>
  <si>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</si>
  <si>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</si>
  <si>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</si>
  <si>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</si>
  <si>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</si>
  <si>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</si>
  <si>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</si>
  <si>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</si>
  <si>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</si>
  <si>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</si>
  <si>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</si>
  <si>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</si>
  <si>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</si>
  <si>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</si>
  <si>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</si>
  <si>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</si>
  <si>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</si>
  <si>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</si>
  <si>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</si>
  <si>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</si>
  <si>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</si>
  <si>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</si>
  <si>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</si>
  <si>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</si>
  <si>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</si>
  <si>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</si>
  <si>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</si>
  <si>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</si>
  <si>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</si>
  <si>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</si>
  <si>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</si>
  <si>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</si>
  <si>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</si>
  <si>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</si>
  <si>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</si>
  <si>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</si>
  <si>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</si>
  <si>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</si>
  <si>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</si>
  <si>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</si>
  <si>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</si>
  <si>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</si>
  <si>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</si>
  <si>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</si>
  <si>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</si>
  <si>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</si>
  <si>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</si>
  <si>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</si>
  <si>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</si>
  <si>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</si>
  <si>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</si>
  <si>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</si>
  <si>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</si>
  <si>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</si>
  <si>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</si>
  <si>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</si>
  <si>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</si>
  <si>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</si>
  <si>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</si>
  <si>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</si>
  <si>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</si>
  <si>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</si>
  <si>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</si>
  <si>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</si>
  <si>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</si>
  <si>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</si>
  <si>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</si>
  <si>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</si>
  <si>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</si>
  <si>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</si>
  <si>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</si>
  <si>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</si>
  <si>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</si>
  <si>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</si>
  <si>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</si>
  <si>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</si>
  <si>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</si>
  <si>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</si>
  <si>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</si>
  <si>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</si>
  <si>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</si>
  <si>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</si>
  <si>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</si>
  <si>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</si>
  <si>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</si>
  <si>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</si>
  <si>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</si>
  <si>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</si>
  <si>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</si>
  <si>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</si>
  <si>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</si>
  <si>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</si>
  <si>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</si>
  <si>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</si>
  <si>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</si>
  <si>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</si>
  <si>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</si>
  <si>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</si>
  <si>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</si>
  <si>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</si>
  <si>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</si>
  <si>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</si>
  <si>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</si>
  <si>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</si>
  <si>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</si>
  <si>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</si>
  <si>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</si>
  <si>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</si>
  <si>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</si>
  <si>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</si>
  <si>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</si>
  <si>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</si>
  <si>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</si>
  <si>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</si>
  <si>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</si>
  <si>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</si>
  <si>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</si>
  <si>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</si>
  <si>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</si>
  <si>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</si>
  <si>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</si>
  <si>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</si>
  <si>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</si>
  <si>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</si>
  <si>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</si>
  <si>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</si>
  <si>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</si>
  <si>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</si>
  <si>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</si>
  <si>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</si>
  <si>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</si>
  <si>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</si>
  <si>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</si>
  <si>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</si>
  <si>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</si>
  <si>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</si>
  <si>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</si>
  <si>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</si>
  <si>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</si>
  <si>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</si>
  <si>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</si>
  <si>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</si>
  <si>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</si>
  <si>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</si>
  <si>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</si>
  <si>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</si>
  <si>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</si>
  <si>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</si>
  <si>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</si>
  <si>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</si>
  <si>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</si>
  <si>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</si>
  <si>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</si>
  <si>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</si>
  <si>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</si>
  <si>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</si>
  <si>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</si>
  <si>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</si>
  <si>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</si>
  <si>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</si>
  <si>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</si>
  <si>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</si>
  <si>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</si>
  <si>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</si>
  <si>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</si>
  <si>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</si>
  <si>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</si>
  <si>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</si>
  <si>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</si>
  <si>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</si>
  <si>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</si>
  <si>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</si>
  <si>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</si>
  <si>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</si>
  <si>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</si>
  <si>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</si>
  <si>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</si>
  <si>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</si>
  <si>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</si>
  <si>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</si>
  <si>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</si>
  <si>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</si>
  <si>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</si>
  <si>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</si>
  <si>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</si>
  <si>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</si>
  <si>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</si>
  <si>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</si>
  <si>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</si>
  <si>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</si>
  <si>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</si>
  <si>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</si>
  <si>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</si>
  <si>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</si>
  <si>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</si>
  <si>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</si>
  <si>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</si>
  <si>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</si>
  <si>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</si>
  <si>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</si>
  <si>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</si>
  <si>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</si>
  <si>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</si>
  <si>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</si>
  <si>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</si>
  <si>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</si>
  <si>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</si>
  <si>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</si>
  <si>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</si>
  <si>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</si>
  <si>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</si>
  <si>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</si>
  <si>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</si>
  <si>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</si>
  <si>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</si>
  <si>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</si>
  <si>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</si>
  <si>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</si>
  <si>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</si>
  <si>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</si>
  <si>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</si>
  <si>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</si>
  <si>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</si>
  <si>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</si>
  <si>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</si>
  <si>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</si>
  <si>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</si>
  <si>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</si>
  <si>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</si>
  <si>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</si>
  <si>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</si>
  <si>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</si>
  <si>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</si>
  <si>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</si>
  <si>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</si>
  <si>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</si>
  <si>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</si>
  <si>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</si>
  <si>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</si>
  <si>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</si>
  <si>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</si>
  <si>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</si>
  <si>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</si>
  <si>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</si>
  <si>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</si>
  <si>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</si>
  <si>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</si>
  <si>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</si>
  <si>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</si>
  <si>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</si>
  <si>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</si>
  <si>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</si>
  <si>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</si>
  <si>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</si>
  <si>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</si>
  <si>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</si>
  <si>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</si>
  <si>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</si>
  <si>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</si>
  <si>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</si>
  <si>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</si>
  <si>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</si>
  <si>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</si>
  <si>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</si>
  <si>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</si>
  <si>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</si>
  <si>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</si>
  <si>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</si>
  <si>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</si>
  <si>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</si>
  <si>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</si>
  <si>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</si>
  <si>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</si>
  <si>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</si>
  <si>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</si>
  <si>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</si>
  <si>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</si>
  <si>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</si>
  <si>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</si>
  <si>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</si>
  <si>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</si>
  <si>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</si>
  <si>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</si>
  <si>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</si>
  <si>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</si>
  <si>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</si>
  <si>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</si>
  <si>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</si>
  <si>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</si>
  <si>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</si>
  <si>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</si>
  <si>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</si>
  <si>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</si>
  <si>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</si>
  <si>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</si>
  <si>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</si>
  <si>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</si>
  <si>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</si>
  <si>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</si>
  <si>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</si>
  <si>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</si>
  <si>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</si>
  <si>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</si>
  <si>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</si>
  <si>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</si>
  <si>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</si>
  <si>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</si>
  <si>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</si>
  <si>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</si>
  <si>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</si>
  <si>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</si>
  <si>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</si>
  <si>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</si>
  <si>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</si>
  <si>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</si>
  <si>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</si>
  <si>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</si>
  <si>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</si>
  <si>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</si>
  <si>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</si>
  <si>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</si>
  <si>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</si>
  <si>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</si>
  <si>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</si>
  <si>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</si>
  <si>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</si>
  <si>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</si>
  <si>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</si>
  <si>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</si>
  <si>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</si>
  <si>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</si>
  <si>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</si>
  <si>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</si>
  <si>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</si>
  <si>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</si>
  <si>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</si>
  <si>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</si>
  <si>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</si>
  <si>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</si>
  <si>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</si>
  <si>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</si>
  <si>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</si>
  <si>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</si>
  <si>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</si>
  <si>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</si>
  <si>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</si>
  <si>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</si>
  <si>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</si>
  <si>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</si>
  <si>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</si>
  <si>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</si>
  <si>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</si>
  <si>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</si>
  <si>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</si>
  <si>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</si>
  <si>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</si>
  <si>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</si>
  <si>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</si>
  <si>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</si>
  <si>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</si>
  <si>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</si>
  <si>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</si>
  <si>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</si>
  <si>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</si>
  <si>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</si>
  <si>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</si>
  <si>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</si>
  <si>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</si>
  <si>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</si>
  <si>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</si>
  <si>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</si>
  <si>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</si>
  <si>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</si>
  <si>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</si>
  <si>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</si>
  <si>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</si>
  <si>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</si>
  <si>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</si>
  <si>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</si>
  <si>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</si>
  <si>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</si>
  <si>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</si>
  <si>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</si>
  <si>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</si>
  <si>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</si>
  <si>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</si>
  <si>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</si>
  <si>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</si>
  <si>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</si>
  <si>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</si>
  <si>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</si>
  <si>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</si>
  <si>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</si>
  <si>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</si>
  <si>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</si>
  <si>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</si>
  <si>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</si>
  <si>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</si>
  <si>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</si>
  <si>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</si>
  <si>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</si>
  <si>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</si>
  <si>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</si>
  <si>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</si>
  <si>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</si>
  <si>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</si>
  <si>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</si>
  <si>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</si>
  <si>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</si>
  <si>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</si>
  <si>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</si>
  <si>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</si>
  <si>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</si>
  <si>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</si>
  <si>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</si>
  <si>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</si>
  <si>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</si>
  <si>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</si>
  <si>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</si>
  <si>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</si>
  <si>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</si>
  <si>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</si>
  <si>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</si>
  <si>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</si>
  <si>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</si>
  <si>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</si>
  <si>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</si>
  <si>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</si>
  <si>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</si>
  <si>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</si>
  <si>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</si>
  <si>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</si>
  <si>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</si>
  <si>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</si>
  <si>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</si>
  <si>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</si>
  <si>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</si>
  <si>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</si>
  <si>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</si>
  <si>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</si>
  <si>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</si>
  <si>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</si>
  <si>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</si>
  <si>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</si>
  <si>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</si>
  <si>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</si>
  <si>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</si>
  <si>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</si>
  <si>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</si>
  <si>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</si>
  <si>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</si>
  <si>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</si>
  <si>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</si>
  <si>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</si>
  <si>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</si>
  <si>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</si>
  <si>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</si>
  <si>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</si>
  <si>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</si>
  <si>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</si>
  <si>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</si>
  <si>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</si>
  <si>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</si>
  <si>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</si>
  <si>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</si>
  <si>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</si>
  <si>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</si>
  <si>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</si>
  <si>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</si>
  <si>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</si>
  <si>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</si>
  <si>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</si>
  <si>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</si>
  <si>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</si>
  <si>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</si>
  <si>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</si>
  <si>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</si>
  <si>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</si>
  <si>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</si>
  <si>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</si>
  <si>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</si>
  <si>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</si>
  <si>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</si>
  <si>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</si>
  <si>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</si>
  <si>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</si>
  <si>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</si>
  <si>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</si>
  <si>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</si>
  <si>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</si>
  <si>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</si>
  <si>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</si>
  <si>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</si>
  <si>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</si>
  <si>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</si>
  <si>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</si>
  <si>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</si>
  <si>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</si>
  <si>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</si>
  <si>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</si>
  <si>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</si>
  <si>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</si>
  <si>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</si>
  <si>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</si>
  <si>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</si>
  <si>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</si>
  <si>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</si>
  <si>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</si>
  <si>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</si>
  <si>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</si>
  <si>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</si>
  <si>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</si>
  <si>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</si>
  <si>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</si>
  <si>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</si>
  <si>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</si>
  <si>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</si>
  <si>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</si>
  <si>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</si>
  <si>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</si>
  <si>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</si>
  <si>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</si>
  <si>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</si>
  <si>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</si>
  <si>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</si>
  <si>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</si>
  <si>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</si>
  <si>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</si>
  <si>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</si>
  <si>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</si>
  <si>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</si>
  <si>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</si>
  <si>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</si>
  <si>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</si>
  <si>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</si>
  <si>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</si>
  <si>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</si>
  <si>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</si>
  <si>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</si>
  <si>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</si>
  <si>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</si>
  <si>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</si>
  <si>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</si>
  <si>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</si>
  <si>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</si>
  <si>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</si>
  <si>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</si>
  <si>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</si>
  <si>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</si>
  <si>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</si>
  <si>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</si>
  <si>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</si>
  <si>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</si>
  <si>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</si>
  <si>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</si>
  <si>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</si>
  <si>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</si>
  <si>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</si>
  <si>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</si>
  <si>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</si>
  <si>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</si>
  <si>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</si>
  <si>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</si>
  <si>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</si>
  <si>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</si>
  <si>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</si>
  <si>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</si>
  <si>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</si>
  <si>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</si>
  <si>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</si>
  <si>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</si>
  <si>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</si>
  <si>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</si>
  <si>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</si>
  <si>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</si>
  <si>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</si>
  <si>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</si>
  <si>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</si>
  <si>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</si>
  <si>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</si>
  <si>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</si>
  <si>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</si>
  <si>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</si>
  <si>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</si>
  <si>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</si>
  <si>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</si>
  <si>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</si>
  <si>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</si>
  <si>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</si>
  <si>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</si>
  <si>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</si>
  <si>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</si>
  <si>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</si>
  <si>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</si>
  <si>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</si>
  <si>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</si>
  <si>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</si>
  <si>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</si>
  <si>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</si>
  <si>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</si>
  <si>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</si>
  <si>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</si>
  <si>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</si>
  <si>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</si>
  <si>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</si>
  <si>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</si>
  <si>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</si>
  <si>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</si>
  <si>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</si>
  <si>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</si>
  <si>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</si>
  <si>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</si>
  <si>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</si>
  <si>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</si>
  <si>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</si>
  <si>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</si>
  <si>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</si>
  <si>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</si>
  <si>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</si>
  <si>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</si>
  <si>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</si>
  <si>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</si>
  <si>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</si>
  <si>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</si>
  <si>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</si>
  <si>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</si>
  <si>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</si>
  <si>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</si>
  <si>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</si>
  <si>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</si>
  <si>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</si>
  <si>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</si>
  <si>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</si>
  <si>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</si>
  <si>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</si>
  <si>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</si>
  <si>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</si>
  <si>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</si>
  <si>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</si>
  <si>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</si>
  <si>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</si>
  <si>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</si>
  <si>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</si>
  <si>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</si>
  <si>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</si>
  <si>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</si>
  <si>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</si>
  <si>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</si>
  <si>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</si>
  <si>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</si>
  <si>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</si>
  <si>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</si>
  <si>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</si>
  <si>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</si>
  <si>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</si>
  <si>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</si>
  <si>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</si>
  <si>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</si>
  <si>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</si>
  <si>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</si>
  <si>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</si>
  <si>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</si>
  <si>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</si>
  <si>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</si>
  <si>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</si>
  <si>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</si>
  <si>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</si>
  <si>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</si>
  <si>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</si>
  <si>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</si>
  <si>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</si>
  <si>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</si>
  <si>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</si>
  <si>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</si>
  <si>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</si>
  <si>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</si>
  <si>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</si>
  <si>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</si>
  <si>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</si>
  <si>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</si>
  <si>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</si>
  <si>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</si>
  <si>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</si>
  <si>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</si>
  <si>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</si>
  <si>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</si>
  <si>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</si>
  <si>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</si>
  <si>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</si>
  <si>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</si>
  <si>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</si>
  <si>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</si>
  <si>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</si>
  <si>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</si>
  <si>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</si>
  <si>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</si>
  <si>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</si>
  <si>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</si>
  <si>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</si>
  <si>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</si>
  <si>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</si>
  <si>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</si>
  <si>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</si>
  <si>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</si>
  <si>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</si>
  <si>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</si>
  <si>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</si>
  <si>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</si>
  <si>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</si>
  <si>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</si>
  <si>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</si>
  <si>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</si>
  <si>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</si>
  <si>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</si>
  <si>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</si>
  <si>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</si>
  <si>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</si>
  <si>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</si>
  <si>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</si>
  <si>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</si>
  <si>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</si>
  <si>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</si>
  <si>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</si>
  <si>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</si>
  <si>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</si>
  <si>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</si>
  <si>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</si>
  <si>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</si>
  <si>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</si>
  <si>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</si>
  <si>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</si>
  <si>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</si>
  <si>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</si>
  <si>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</si>
  <si>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</si>
  <si>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</si>
  <si>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</si>
  <si>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</si>
  <si>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</si>
  <si>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</si>
  <si>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</si>
  <si>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</si>
  <si>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</si>
  <si>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</si>
  <si>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</si>
  <si>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</si>
  <si>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</si>
  <si>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</si>
  <si>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</si>
  <si>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</si>
  <si>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</si>
  <si>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</si>
  <si>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</si>
  <si>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</si>
  <si>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</si>
  <si>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</si>
  <si>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</si>
  <si>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</si>
  <si>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</si>
  <si>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</si>
  <si>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</si>
  <si>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</si>
  <si>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</si>
  <si>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</si>
  <si>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</si>
  <si>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</si>
  <si>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</si>
  <si>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</si>
  <si>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</si>
  <si>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</si>
  <si>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</si>
  <si>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</si>
  <si>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</si>
  <si>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</si>
  <si>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</si>
  <si>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</si>
  <si>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</si>
  <si>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</si>
  <si>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</si>
  <si>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</si>
  <si>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</si>
  <si>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</si>
  <si>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</si>
  <si>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</si>
  <si>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</si>
  <si>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</si>
  <si>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</si>
  <si>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</si>
  <si>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</si>
  <si>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</si>
  <si>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</si>
  <si>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</si>
  <si>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</si>
  <si>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</si>
  <si>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</si>
  <si>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</si>
  <si>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</si>
  <si>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</si>
  <si>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</si>
  <si>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</si>
  <si>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</si>
  <si>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</si>
  <si>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</si>
  <si>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</si>
  <si>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</si>
  <si>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</si>
  <si>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</si>
  <si>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</si>
  <si>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</si>
  <si>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</si>
  <si>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</si>
  <si>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</si>
  <si>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</si>
  <si>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</si>
  <si>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</si>
  <si>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</si>
  <si>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</si>
  <si>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</si>
  <si>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</si>
  <si>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</si>
  <si>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</si>
  <si>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</si>
  <si>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</si>
  <si>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</si>
  <si>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</si>
  <si>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</si>
  <si>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</si>
  <si>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</si>
  <si>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</si>
  <si>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</si>
  <si>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</si>
  <si>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</si>
  <si>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</si>
  <si>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</si>
  <si>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</si>
  <si>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</si>
  <si>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</si>
  <si>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</si>
  <si>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</si>
  <si>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</si>
  <si>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</si>
  <si>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</si>
  <si>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</si>
  <si>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</si>
  <si>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</si>
  <si>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</si>
  <si>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</si>
  <si>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</si>
  <si>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</si>
  <si>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</si>
  <si>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</si>
  <si>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</si>
  <si>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</si>
  <si>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</si>
  <si>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</si>
  <si>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</si>
  <si>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</si>
  <si>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</si>
  <si>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</si>
  <si>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</si>
  <si>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</si>
  <si>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</si>
  <si>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</si>
  <si>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</si>
  <si>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</si>
  <si>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</si>
  <si>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</si>
  <si>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</si>
  <si>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</si>
  <si>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</si>
  <si>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</si>
  <si>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</si>
  <si>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</si>
  <si>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</si>
  <si>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</si>
  <si>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</si>
  <si>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</si>
  <si>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</si>
  <si>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</si>
  <si>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</si>
  <si>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</si>
  <si>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</si>
  <si>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</si>
  <si>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</si>
  <si>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</si>
  <si>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</si>
  <si>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</si>
  <si>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</si>
  <si>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</si>
  <si>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</si>
  <si>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</si>
  <si>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</si>
  <si>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</si>
  <si>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</si>
  <si>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</si>
  <si>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</si>
  <si>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</si>
  <si>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</si>
  <si>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</si>
  <si>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</si>
  <si>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</si>
  <si>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</si>
  <si>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</si>
  <si>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</si>
  <si>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</si>
  <si>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</si>
  <si>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</si>
  <si>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</si>
  <si>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</si>
  <si>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</si>
  <si>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</si>
  <si>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</si>
  <si>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</si>
  <si>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</si>
  <si>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</si>
  <si>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</si>
  <si>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</si>
  <si>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</si>
  <si>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</si>
  <si>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</si>
  <si>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</si>
  <si>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</si>
  <si>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</si>
  <si>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</si>
  <si>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</si>
  <si>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</si>
  <si>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</si>
  <si>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</si>
  <si>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</si>
  <si>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</si>
  <si>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</si>
  <si>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</si>
  <si>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</si>
  <si>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</si>
  <si>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</si>
  <si>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</si>
  <si>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</si>
  <si>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</si>
  <si>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</si>
  <si>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</si>
  <si>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</si>
  <si>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</si>
  <si>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</si>
  <si>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</si>
  <si>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</si>
  <si>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</si>
  <si>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</si>
  <si>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</si>
  <si>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</si>
  <si>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</si>
  <si>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</si>
  <si>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</si>
  <si>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</si>
  <si>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</si>
  <si>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</si>
  <si>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</si>
  <si>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</si>
  <si>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</si>
  <si>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</si>
  <si>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</si>
  <si>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</si>
  <si>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</si>
  <si>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</si>
  <si>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</si>
  <si>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</si>
  <si>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</si>
  <si>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</si>
  <si>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</si>
  <si>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</si>
  <si>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</si>
  <si>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</si>
  <si>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</si>
  <si>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</si>
  <si>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</si>
  <si>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</si>
  <si>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</si>
  <si>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</si>
  <si>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</si>
  <si>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</si>
  <si>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</si>
  <si>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</si>
  <si>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</si>
  <si>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</si>
  <si>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</si>
  <si>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</si>
  <si>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</si>
  <si>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</si>
  <si>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</si>
  <si>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</si>
  <si>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</si>
  <si>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</si>
  <si>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</si>
  <si>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</si>
  <si>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</si>
  <si>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</si>
  <si>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</si>
  <si>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</si>
  <si>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</si>
  <si>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</si>
  <si>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</si>
  <si>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</si>
  <si>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</si>
  <si>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</si>
  <si>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</si>
  <si>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</si>
  <si>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</si>
  <si>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</si>
  <si>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</si>
  <si>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</si>
  <si>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</si>
  <si>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</si>
  <si>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</si>
  <si>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</si>
  <si>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</si>
  <si>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</si>
  <si>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</si>
  <si>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</si>
  <si>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</si>
  <si>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</si>
  <si>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</si>
  <si>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</si>
  <si>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</si>
  <si>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</si>
  <si>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</si>
  <si>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</si>
  <si>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</si>
  <si>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</si>
  <si>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</si>
  <si>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</si>
  <si>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</si>
  <si>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</si>
  <si>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</si>
  <si>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</si>
  <si>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</si>
  <si>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</si>
  <si>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</si>
  <si>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</si>
  <si>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</si>
  <si>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</si>
  <si>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</si>
  <si>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</si>
  <si>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</si>
  <si>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</si>
  <si>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</si>
  <si>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</si>
  <si>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</si>
  <si>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</si>
  <si>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</si>
  <si>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</si>
  <si>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</si>
  <si>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</si>
  <si>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</si>
  <si>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</si>
  <si>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</si>
  <si>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</si>
  <si>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</si>
  <si>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</si>
  <si>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</si>
  <si>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</si>
  <si>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</si>
  <si>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</si>
  <si>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</si>
  <si>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</si>
  <si>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</si>
  <si>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</si>
  <si>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</si>
  <si>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</si>
  <si>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</si>
  <si>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</si>
  <si>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</si>
  <si>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</si>
  <si>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</si>
  <si>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</si>
  <si>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</si>
  <si>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</si>
  <si>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</si>
  <si>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</si>
  <si>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</si>
  <si>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</si>
  <si>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</si>
  <si>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</si>
  <si>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</si>
  <si>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</si>
  <si>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</si>
  <si>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</si>
  <si>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</si>
  <si>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</si>
  <si>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</si>
  <si>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</si>
  <si>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</si>
  <si>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</si>
  <si>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</si>
  <si>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</si>
  <si>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</si>
  <si>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</si>
  <si>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</si>
  <si>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</si>
  <si>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</si>
  <si>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</si>
  <si>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</si>
  <si>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</si>
  <si>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</si>
  <si>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</si>
  <si>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</si>
  <si>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</si>
  <si>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</si>
  <si>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</si>
  <si>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</si>
  <si>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</si>
  <si>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</si>
  <si>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</si>
  <si>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</si>
  <si>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</si>
  <si>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</si>
  <si>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</si>
  <si>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</si>
  <si>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</si>
  <si>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</si>
  <si>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</si>
  <si>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</si>
  <si>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</si>
  <si>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</si>
  <si>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</si>
  <si>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</si>
  <si>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</si>
  <si>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</si>
  <si>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</si>
  <si>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</si>
  <si>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</si>
  <si>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</si>
  <si>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</si>
  <si>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</si>
  <si>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</si>
  <si>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</si>
  <si>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</si>
  <si>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</si>
  <si>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</si>
  <si>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</si>
  <si>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</si>
  <si>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</si>
  <si>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</si>
  <si>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</si>
  <si>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</si>
  <si>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</si>
  <si>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</si>
  <si>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</si>
  <si>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</si>
  <si>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</si>
  <si>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</si>
  <si>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</si>
  <si>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</si>
  <si>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</si>
  <si>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</si>
  <si>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</si>
  <si>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</si>
  <si>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</si>
  <si>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</si>
  <si>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</si>
  <si>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</si>
  <si>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</si>
  <si>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</si>
  <si>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</si>
  <si>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</si>
  <si>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</si>
  <si>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</si>
  <si>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</si>
  <si>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</si>
  <si>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</si>
  <si>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</si>
  <si>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</si>
  <si>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</si>
  <si>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</si>
  <si>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</si>
  <si>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</si>
  <si>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</si>
  <si>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</si>
  <si>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</si>
  <si>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</si>
  <si>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</si>
  <si>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</si>
  <si>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</si>
  <si>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</si>
  <si>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</si>
  <si>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</si>
  <si>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</si>
  <si>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</si>
  <si>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</si>
  <si>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</si>
  <si>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</si>
  <si>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</si>
  <si>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</si>
  <si>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</si>
  <si>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</si>
  <si>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</si>
  <si>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</si>
  <si>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</si>
  <si>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</si>
  <si>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</si>
  <si>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</si>
  <si>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</si>
  <si>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</si>
  <si>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</si>
  <si>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</si>
  <si>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</si>
  <si>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</si>
  <si>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</si>
  <si>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</si>
  <si>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</si>
  <si>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</si>
  <si>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</si>
  <si>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</si>
  <si>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</si>
  <si>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</si>
  <si>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</si>
  <si>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</si>
  <si>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</si>
  <si>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</si>
  <si>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</si>
  <si>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</si>
  <si>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</si>
  <si>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</si>
  <si>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</si>
  <si>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</si>
  <si>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</si>
  <si>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</si>
  <si>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</si>
  <si>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</si>
  <si>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</si>
  <si>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</si>
  <si>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</si>
  <si>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</si>
  <si>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</si>
  <si>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</si>
  <si>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</si>
  <si>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</si>
  <si>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</si>
  <si>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</si>
  <si>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</si>
  <si>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</si>
  <si>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</si>
  <si>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</si>
  <si>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</si>
  <si>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</si>
  <si>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</si>
  <si>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</si>
  <si>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</si>
  <si>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</si>
  <si>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</si>
  <si>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</si>
  <si>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</si>
  <si>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</si>
  <si>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</si>
  <si>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</si>
  <si>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</si>
  <si>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</si>
  <si>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</si>
  <si>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</si>
  <si>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</si>
  <si>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</si>
  <si>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</si>
  <si>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</si>
  <si>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</si>
  <si>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</si>
  <si>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</si>
  <si>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</si>
  <si>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</si>
  <si>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</si>
  <si>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</si>
  <si>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</si>
  <si>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</si>
  <si>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</si>
  <si>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</si>
  <si>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</si>
  <si>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</si>
  <si>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</si>
  <si>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</si>
  <si>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</si>
  <si>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</si>
  <si>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</si>
  <si>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</si>
  <si>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</si>
  <si>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</si>
  <si>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</si>
  <si>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</si>
  <si>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</si>
  <si>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</si>
  <si>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</si>
  <si>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</si>
  <si>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</si>
  <si>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</si>
  <si>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</si>
  <si>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</si>
  <si>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</si>
  <si>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</si>
  <si>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</si>
  <si>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</si>
  <si>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</si>
  <si>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</si>
  <si>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</si>
  <si>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</si>
  <si>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</si>
  <si>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</si>
  <si>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</si>
  <si>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</si>
  <si>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</si>
  <si>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</si>
  <si>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</si>
  <si>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</si>
  <si>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</si>
  <si>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</si>
  <si>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</si>
  <si>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</si>
  <si>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</si>
  <si>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</si>
  <si>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</si>
  <si>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</si>
  <si>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</si>
  <si>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</si>
  <si>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</si>
  <si>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</si>
  <si>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</si>
  <si>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</si>
  <si>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</si>
  <si>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</si>
  <si>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</si>
  <si>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</si>
  <si>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</si>
  <si>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</si>
  <si>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</si>
  <si>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</si>
  <si>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</si>
  <si>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</si>
  <si>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</si>
  <si>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</si>
  <si>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</si>
  <si>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</si>
  <si>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</si>
  <si>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</si>
  <si>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</si>
  <si>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</si>
  <si>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</si>
  <si>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</si>
  <si>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</si>
  <si>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</si>
  <si>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</si>
  <si>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</si>
  <si>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</si>
  <si>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</si>
  <si>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</si>
  <si>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</si>
  <si>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</si>
  <si>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</si>
  <si>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</si>
  <si>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</si>
  <si>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</si>
  <si>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</si>
  <si>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</si>
  <si>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</si>
  <si>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</si>
  <si>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</si>
  <si>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</si>
  <si>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</si>
  <si>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</si>
  <si>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</si>
  <si>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</si>
  <si>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</si>
  <si>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</si>
  <si>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</si>
  <si>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</si>
  <si>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</si>
  <si>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</si>
  <si>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</si>
  <si>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</si>
  <si>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</si>
  <si>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</si>
  <si>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</si>
  <si>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</si>
  <si>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</si>
  <si>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</si>
  <si>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</si>
  <si>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</si>
  <si>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</si>
  <si>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</si>
  <si>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</si>
  <si>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</si>
  <si>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</si>
  <si>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</si>
  <si>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</si>
  <si>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</si>
  <si>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</si>
  <si>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</si>
  <si>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</si>
  <si>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</si>
  <si>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</si>
  <si>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</si>
  <si>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</si>
  <si>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</si>
  <si>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</si>
  <si>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</si>
  <si>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</si>
  <si>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</si>
  <si>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</si>
  <si>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</si>
  <si>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</si>
  <si>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</si>
  <si>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</si>
  <si>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</si>
  <si>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</si>
  <si>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</si>
  <si>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</si>
  <si>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</si>
  <si>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</si>
  <si>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</si>
  <si>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</si>
  <si>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</si>
  <si>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</si>
  <si>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</si>
  <si>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</si>
  <si>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</si>
  <si>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</si>
  <si>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</si>
  <si>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</si>
  <si>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</si>
  <si>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</si>
  <si>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</si>
  <si>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</si>
  <si>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</si>
  <si>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</si>
  <si>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</si>
  <si>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</si>
  <si>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</si>
  <si>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</si>
  <si>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</si>
  <si>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</si>
  <si>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</si>
  <si>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</si>
  <si>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</si>
  <si>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</si>
  <si>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</si>
  <si>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</si>
  <si>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</si>
  <si>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</si>
  <si>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</si>
  <si>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</si>
  <si>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</si>
  <si>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</si>
  <si>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</si>
  <si>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</si>
  <si>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</si>
  <si>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</si>
  <si>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</si>
  <si>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</si>
  <si>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</si>
  <si>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</si>
  <si>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</si>
  <si>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</si>
  <si>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</si>
  <si>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</si>
  <si>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</si>
  <si>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</si>
  <si>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</si>
  <si>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</si>
  <si>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</si>
  <si>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</si>
  <si>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</si>
  <si>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</si>
  <si>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</si>
  <si>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</si>
  <si>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</si>
  <si>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</si>
  <si>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</si>
  <si>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</si>
  <si>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</si>
  <si>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</si>
  <si>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</si>
  <si>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</si>
  <si>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</si>
  <si>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</si>
  <si>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</si>
  <si>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</si>
  <si>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</si>
  <si>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</si>
  <si>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</si>
  <si>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</si>
  <si>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</si>
  <si>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</si>
  <si>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</si>
  <si>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</si>
  <si>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</si>
  <si>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</si>
  <si>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</si>
  <si>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</si>
  <si>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</si>
  <si>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</si>
  <si>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</si>
  <si>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</si>
  <si>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</si>
  <si>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</si>
  <si>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</si>
  <si>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</si>
  <si>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</si>
  <si>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</si>
  <si>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</si>
  <si>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</si>
  <si>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</si>
  <si>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</si>
  <si>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</si>
  <si>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</si>
  <si>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</si>
  <si>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</si>
  <si>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</si>
  <si>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</si>
  <si>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</si>
  <si>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</si>
  <si>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</si>
  <si>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</si>
  <si>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</si>
  <si>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</si>
  <si>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</si>
  <si>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</si>
  <si>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</si>
  <si>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</si>
  <si>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</si>
  <si>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</si>
  <si>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</si>
  <si>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</si>
  <si>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</si>
  <si>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</si>
  <si>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</si>
  <si>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</si>
  <si>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</si>
  <si>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</si>
  <si>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</si>
  <si>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</si>
  <si>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</si>
  <si>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</si>
  <si>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</si>
  <si>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</si>
  <si>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</si>
  <si>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</si>
  <si>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</si>
  <si>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</si>
  <si>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</si>
  <si>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</si>
  <si>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</si>
  <si>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</si>
  <si>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</si>
  <si>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</si>
  <si>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</si>
  <si>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</si>
  <si>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</si>
  <si>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</si>
  <si>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</si>
  <si>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</si>
  <si>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</si>
  <si>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</si>
  <si>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</si>
  <si>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</si>
  <si>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</si>
  <si>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</si>
  <si>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</si>
  <si>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</si>
  <si>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</si>
  <si>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</si>
  <si>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</si>
  <si>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</si>
  <si>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</si>
  <si>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</si>
  <si>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</si>
  <si>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</si>
  <si>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</si>
  <si>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</si>
  <si>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</si>
  <si>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</si>
  <si>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</si>
  <si>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</si>
  <si>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</si>
  <si>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</si>
  <si>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</si>
  <si>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</si>
  <si>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</si>
  <si>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</si>
  <si>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</si>
  <si>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</si>
  <si>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</si>
  <si>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</si>
  <si>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</si>
  <si>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</si>
  <si>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</si>
  <si>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</si>
  <si>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</si>
  <si>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</si>
  <si>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</si>
  <si>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</si>
  <si>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</si>
  <si>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</si>
  <si>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</si>
  <si>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</si>
  <si>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</si>
  <si>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</si>
  <si>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</si>
  <si>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</si>
  <si>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</si>
  <si>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</si>
  <si>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</si>
  <si>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</si>
  <si>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</si>
  <si>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</si>
  <si>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</si>
  <si>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</si>
  <si>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</si>
  <si>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</si>
  <si>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</si>
  <si>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</si>
  <si>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</si>
  <si>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</si>
  <si>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</si>
  <si>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</si>
  <si>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</si>
  <si>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</si>
  <si>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</si>
  <si>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</si>
  <si>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</si>
  <si>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</si>
  <si>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</si>
  <si>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</si>
  <si>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</si>
  <si>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</si>
  <si>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</si>
  <si>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</si>
  <si>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</si>
  <si>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</si>
  <si>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</si>
  <si>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</si>
  <si>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</si>
  <si>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</si>
  <si>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</si>
  <si>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</si>
  <si>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</si>
  <si>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</si>
  <si>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</si>
  <si>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</si>
  <si>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</si>
  <si>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</si>
  <si>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</si>
  <si>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</si>
  <si>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</si>
  <si>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</si>
  <si>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</si>
  <si>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</si>
  <si>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</si>
  <si>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</si>
  <si>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</si>
  <si>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</si>
  <si>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</si>
  <si>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</si>
  <si>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</si>
  <si>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</si>
  <si>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</si>
  <si>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</si>
  <si>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</si>
  <si>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</si>
  <si>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</si>
  <si>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</si>
  <si>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</si>
  <si>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</si>
  <si>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</si>
  <si>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</si>
  <si>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</si>
  <si>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</si>
  <si>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</si>
  <si>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</si>
  <si>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</si>
  <si>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</si>
  <si>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</si>
  <si>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</si>
  <si>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</si>
  <si>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</si>
  <si>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</si>
  <si>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</si>
  <si>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</si>
  <si>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</si>
  <si>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</si>
  <si>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</si>
  <si>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</si>
  <si>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</si>
  <si>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</si>
  <si>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</si>
  <si>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</si>
  <si>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</si>
  <si>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</si>
  <si>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</si>
  <si>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</si>
  <si>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</si>
  <si>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</si>
  <si>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</si>
  <si>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</si>
  <si>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</si>
  <si>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</si>
  <si>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</si>
  <si>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</si>
  <si>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</si>
  <si>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</si>
  <si>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</si>
  <si>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</si>
  <si>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</si>
  <si>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</si>
  <si>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</si>
  <si>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</si>
  <si>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</si>
  <si>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</si>
  <si>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</si>
  <si>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</si>
  <si>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</si>
  <si>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</si>
  <si>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</si>
  <si>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</si>
  <si>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</si>
  <si>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</si>
  <si>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</si>
  <si>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</si>
  <si>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</si>
  <si>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</si>
  <si>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</si>
  <si>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</si>
  <si>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</si>
  <si>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</si>
  <si>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</si>
  <si>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</si>
  <si>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</si>
  <si>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</si>
  <si>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</si>
  <si>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</si>
  <si>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</si>
  <si>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</si>
  <si>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</si>
  <si>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</si>
  <si>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</si>
  <si>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</si>
  <si>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</si>
  <si>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</si>
  <si>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</si>
  <si>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</si>
  <si>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</si>
  <si>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</si>
  <si>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</si>
  <si>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</si>
  <si>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</si>
  <si>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</si>
  <si>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</si>
  <si>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</si>
  <si>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</si>
  <si>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</si>
  <si>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</si>
  <si>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</si>
  <si>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</si>
  <si>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</si>
  <si>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</si>
  <si>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</si>
  <si>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</si>
  <si>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</si>
  <si>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</si>
  <si>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</si>
  <si>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</si>
  <si>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</si>
  <si>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</si>
  <si>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</si>
  <si>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</si>
  <si>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</si>
  <si>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</si>
  <si>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</si>
  <si>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</si>
  <si>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</si>
  <si>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</si>
  <si>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</si>
  <si>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</si>
  <si>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</si>
  <si>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</si>
  <si>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</si>
  <si>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</si>
  <si>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</si>
  <si>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</si>
  <si>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</si>
  <si>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</si>
  <si>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</si>
  <si>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</si>
  <si>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</si>
  <si>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</si>
  <si>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</si>
  <si>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</si>
  <si>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</si>
  <si>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</si>
  <si>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</si>
  <si>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</si>
  <si>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</si>
  <si>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</si>
  <si>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</si>
  <si>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</si>
  <si>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</si>
  <si>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</si>
  <si>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</si>
  <si>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</si>
  <si>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</si>
  <si>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</si>
  <si>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</si>
  <si>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</si>
  <si>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</si>
  <si>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</si>
  <si>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</si>
  <si>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</si>
  <si>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</si>
  <si>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</si>
  <si>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</si>
  <si>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</si>
  <si>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</si>
  <si>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</si>
  <si>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</si>
  <si>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</si>
  <si>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</si>
  <si>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</si>
  <si>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</si>
  <si>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</si>
  <si>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</si>
  <si>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</si>
  <si>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</si>
  <si>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</si>
  <si>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</si>
  <si>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</si>
  <si>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</si>
  <si>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</si>
  <si>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</si>
  <si>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</si>
  <si>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</si>
  <si>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</si>
  <si>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</si>
  <si>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</si>
  <si>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</si>
  <si>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</si>
  <si>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</si>
  <si>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</si>
  <si>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</si>
  <si>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</si>
  <si>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</si>
  <si>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</si>
  <si>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</si>
  <si>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</si>
  <si>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</si>
  <si>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</si>
  <si>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</si>
  <si>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</si>
  <si>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</si>
  <si>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</si>
  <si>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</si>
  <si>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</si>
  <si>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</si>
  <si>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</si>
  <si>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</si>
  <si>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</si>
  <si>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</si>
  <si>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</si>
  <si>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</si>
  <si>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</si>
  <si>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</si>
  <si>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</si>
  <si>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</si>
  <si>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</si>
  <si>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</si>
  <si>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</si>
  <si>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</si>
  <si>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</si>
  <si>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</si>
  <si>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</si>
  <si>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</si>
  <si>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</si>
  <si>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</si>
  <si>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</si>
  <si>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</si>
  <si>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</si>
  <si>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</si>
  <si>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</si>
  <si>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</si>
  <si>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</si>
  <si>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</si>
  <si>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</si>
  <si>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</si>
  <si>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</si>
  <si>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</si>
  <si>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</si>
  <si>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</si>
  <si>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</si>
  <si>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</si>
  <si>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</si>
  <si>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</si>
  <si>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</si>
  <si>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</si>
  <si>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</si>
  <si>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</si>
  <si>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</si>
  <si>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</si>
  <si>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</si>
  <si>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</si>
  <si>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</si>
  <si>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</si>
  <si>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</si>
  <si>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</si>
  <si>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</si>
  <si>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</si>
  <si>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</si>
  <si>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</si>
  <si>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</si>
  <si>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</si>
  <si>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</si>
  <si>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</si>
  <si>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</si>
  <si>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</si>
  <si>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</si>
  <si>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</si>
  <si>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</si>
  <si>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</si>
  <si>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</si>
  <si>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</si>
  <si>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</si>
  <si>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</si>
  <si>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</si>
  <si>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</si>
  <si>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</si>
  <si>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</si>
  <si>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</si>
  <si>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</si>
  <si>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</si>
  <si>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</si>
  <si>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</si>
  <si>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</si>
  <si>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</si>
  <si>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</si>
  <si>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</si>
  <si>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</si>
  <si>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</si>
  <si>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</si>
  <si>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</si>
  <si>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</si>
  <si>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</si>
  <si>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</si>
  <si>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</si>
  <si>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</si>
  <si>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</si>
  <si>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</si>
  <si>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</si>
  <si>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</si>
  <si>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</si>
  <si>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</si>
  <si>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</si>
  <si>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</si>
  <si>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</si>
  <si>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</si>
  <si>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</si>
  <si>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</si>
  <si>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</si>
  <si>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</si>
  <si>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</si>
  <si>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</si>
  <si>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</si>
  <si>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</si>
  <si>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</si>
  <si>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</si>
  <si>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</si>
  <si>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</si>
  <si>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</si>
  <si>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</si>
  <si>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</si>
  <si>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</si>
  <si>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</si>
  <si>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</si>
  <si>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</si>
  <si>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</si>
  <si>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</si>
  <si>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</si>
  <si>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</si>
  <si>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</si>
  <si>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</si>
  <si>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</si>
  <si>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</si>
  <si>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</si>
  <si>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</si>
  <si>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</si>
  <si>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</si>
  <si>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</si>
  <si>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</si>
  <si>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</si>
  <si>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</si>
  <si>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</si>
  <si>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</si>
  <si>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</si>
  <si>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</si>
  <si>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</si>
  <si>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</si>
  <si>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</si>
  <si>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</si>
  <si>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</si>
  <si>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</si>
  <si>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</si>
  <si>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</si>
  <si>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</si>
  <si>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</si>
  <si>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</si>
  <si>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</si>
  <si>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</si>
  <si>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</si>
  <si>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</si>
  <si>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</si>
  <si>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</si>
  <si>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</si>
  <si>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</si>
  <si>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</si>
  <si>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</si>
  <si>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</si>
  <si>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</si>
  <si>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</si>
  <si>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</si>
  <si>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</si>
  <si>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</si>
  <si>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</si>
  <si>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</si>
  <si>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</si>
  <si>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</si>
  <si>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</si>
  <si>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</si>
  <si>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</si>
  <si>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</si>
  <si>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</si>
  <si>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</si>
  <si>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</si>
  <si>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</si>
  <si>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</si>
  <si>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</si>
  <si>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</si>
  <si>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</si>
  <si>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</si>
  <si>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</si>
  <si>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</si>
  <si>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</si>
  <si>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</si>
  <si>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</si>
  <si>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</si>
  <si>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</si>
  <si>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</si>
  <si>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</si>
  <si>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</si>
  <si>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</si>
  <si>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</si>
  <si>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</si>
  <si>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</si>
  <si>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</si>
  <si>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</si>
  <si>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</si>
  <si>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</si>
  <si>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</si>
  <si>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</si>
  <si>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</si>
  <si>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</si>
  <si>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</si>
  <si>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</si>
  <si>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</si>
  <si>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</si>
  <si>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</si>
  <si>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</si>
  <si>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</si>
  <si>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</si>
  <si>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</si>
  <si>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</si>
  <si>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</si>
  <si>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</si>
  <si>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</si>
  <si>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</si>
  <si>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</si>
  <si>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</si>
  <si>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</si>
  <si>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</si>
  <si>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</si>
  <si>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</si>
  <si>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</si>
  <si>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</si>
  <si>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</si>
  <si>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</si>
  <si>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</si>
  <si>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</si>
  <si>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</si>
  <si>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</si>
  <si>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</si>
  <si>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</si>
  <si>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</si>
  <si>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</si>
  <si>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</si>
  <si>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</si>
  <si>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</si>
  <si>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</si>
  <si>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</si>
  <si>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</si>
  <si>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</si>
  <si>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</si>
  <si>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</si>
  <si>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</si>
  <si>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</si>
  <si>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</si>
  <si>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</si>
  <si>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</si>
  <si>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</si>
  <si>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</si>
  <si>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</si>
  <si>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</si>
  <si>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</si>
  <si>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</si>
  <si>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</si>
  <si>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</si>
  <si>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</si>
  <si>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</si>
  <si>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</si>
  <si>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</si>
  <si>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</si>
  <si>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</si>
  <si>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</si>
  <si>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</si>
  <si>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</si>
  <si>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</si>
  <si>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</si>
  <si>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</si>
  <si>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</si>
  <si>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</si>
  <si>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</si>
  <si>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</si>
  <si>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</si>
  <si>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</si>
  <si>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</si>
  <si>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</si>
  <si>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</si>
  <si>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</si>
  <si>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</si>
  <si>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</si>
  <si>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</si>
  <si>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</si>
  <si>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</si>
  <si>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</si>
  <si>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</si>
  <si>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</si>
  <si>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</si>
  <si>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</si>
  <si>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</si>
  <si>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</si>
  <si>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</si>
  <si>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</si>
  <si>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</si>
  <si>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</si>
  <si>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</si>
  <si>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</si>
  <si>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</si>
  <si>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</si>
  <si>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</si>
  <si>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</si>
  <si>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</si>
  <si>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</si>
  <si>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</si>
  <si>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</si>
  <si>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</si>
  <si>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</si>
  <si>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</si>
  <si>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</si>
  <si>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</si>
  <si>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</si>
  <si>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</si>
  <si>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</si>
  <si>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</si>
  <si>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</si>
  <si>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</si>
  <si>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</si>
  <si>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</si>
  <si>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</si>
  <si>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</si>
  <si>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</si>
  <si>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</si>
  <si>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</si>
  <si>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</si>
  <si>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</si>
  <si>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</si>
  <si>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</si>
  <si>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</si>
  <si>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</si>
  <si>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</si>
  <si>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</si>
  <si>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</si>
  <si>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</si>
  <si>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</si>
  <si>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</si>
  <si>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</si>
  <si>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</si>
  <si>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</si>
  <si>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</si>
  <si>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</si>
  <si>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</si>
  <si>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</si>
  <si>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</si>
  <si>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</si>
  <si>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</si>
  <si>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</si>
  <si>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</si>
  <si>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</si>
  <si>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</si>
  <si>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</si>
  <si>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</si>
  <si>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</si>
  <si>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</si>
  <si>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</si>
  <si>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</si>
  <si>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</si>
  <si>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</si>
  <si>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</si>
  <si>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</si>
  <si>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</si>
  <si>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</si>
  <si>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</si>
  <si>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</si>
  <si>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</si>
  <si>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</si>
  <si>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</si>
  <si>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</si>
  <si>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</si>
  <si>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</si>
  <si>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</si>
  <si>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</si>
  <si>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</si>
  <si>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</si>
  <si>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</si>
  <si>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</si>
  <si>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</si>
  <si>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</si>
  <si>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</si>
  <si>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</si>
  <si>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</si>
  <si>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</si>
  <si>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</si>
  <si>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</si>
  <si>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</si>
  <si>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</si>
  <si>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</si>
  <si>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</si>
  <si>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</si>
  <si>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</si>
  <si>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</si>
  <si>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</si>
  <si>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</si>
  <si>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</si>
  <si>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</si>
  <si>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</si>
  <si>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</si>
  <si>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</si>
  <si>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</si>
  <si>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</si>
  <si>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</si>
  <si>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</si>
  <si>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</si>
  <si>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</si>
  <si>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</si>
  <si>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</si>
  <si>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</si>
  <si>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</si>
  <si>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</si>
  <si>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</si>
  <si>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</si>
  <si>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</si>
  <si>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</si>
  <si>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</si>
  <si>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</si>
  <si>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</si>
  <si>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</si>
  <si>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</si>
  <si>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</si>
  <si>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</si>
  <si>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</si>
  <si>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</si>
  <si>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</si>
  <si>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</si>
  <si>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</si>
  <si>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</si>
  <si>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</si>
  <si>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</si>
  <si>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</si>
  <si>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</si>
  <si>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</si>
  <si>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</si>
  <si>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</si>
  <si>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</si>
  <si>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</si>
  <si>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</si>
  <si>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</si>
  <si>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</si>
  <si>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</si>
  <si>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</si>
  <si>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</si>
  <si>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</si>
  <si>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</si>
  <si>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</si>
  <si>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</si>
  <si>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</si>
  <si>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</si>
  <si>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</si>
  <si>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</si>
  <si>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</si>
  <si>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</si>
  <si>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</si>
  <si>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</si>
  <si>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</si>
  <si>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</si>
  <si>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</si>
  <si>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</si>
  <si>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</si>
  <si>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</si>
  <si>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</si>
  <si>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</si>
  <si>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</si>
  <si>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</si>
  <si>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</si>
  <si>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</si>
  <si>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</si>
  <si>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</si>
  <si>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</si>
  <si>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</si>
  <si>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</si>
  <si>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</si>
  <si>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</si>
  <si>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</si>
  <si>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</si>
  <si>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</si>
  <si>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</si>
  <si>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</si>
  <si>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</si>
  <si>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</si>
  <si>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</si>
  <si>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</si>
  <si>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</si>
  <si>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</si>
  <si>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</si>
  <si>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</si>
  <si>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</si>
  <si>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</si>
  <si>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</si>
  <si>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</si>
  <si>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</si>
  <si>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</si>
  <si>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</si>
  <si>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</si>
  <si>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</si>
  <si>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</si>
  <si>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</si>
  <si>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</si>
  <si>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</si>
  <si>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</si>
  <si>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</si>
  <si>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</si>
  <si>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</si>
  <si>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</si>
  <si>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</si>
  <si>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</si>
  <si>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</si>
  <si>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</si>
  <si>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</si>
  <si>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</si>
  <si>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</si>
  <si>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</si>
  <si>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</si>
  <si>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</si>
  <si>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</si>
  <si>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</si>
  <si>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</si>
  <si>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</si>
  <si>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</si>
  <si>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</si>
  <si>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</si>
  <si>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</si>
  <si>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</si>
  <si>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</si>
  <si>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</si>
  <si>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</si>
  <si>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</si>
  <si>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</si>
  <si>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</si>
  <si>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</si>
  <si>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</si>
  <si>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</si>
  <si>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</si>
  <si>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</si>
  <si>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</si>
  <si>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</si>
  <si>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</si>
  <si>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</si>
  <si>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</si>
  <si>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</si>
  <si>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</si>
  <si>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</si>
  <si>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</si>
  <si>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</si>
  <si>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</si>
  <si>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</si>
  <si>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</si>
  <si>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</si>
  <si>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</si>
  <si>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</si>
  <si>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</si>
  <si>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</si>
  <si>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</si>
  <si>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</si>
  <si>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</si>
  <si>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</si>
  <si>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</si>
  <si>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</si>
  <si>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</si>
  <si>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</si>
  <si>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</si>
  <si>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</si>
  <si>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</si>
  <si>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</si>
  <si>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</si>
  <si>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</si>
  <si>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</si>
  <si>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</si>
  <si>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</si>
  <si>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</si>
  <si>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</si>
  <si>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</si>
  <si>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</si>
  <si>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</si>
  <si>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</si>
  <si>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</si>
  <si>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</si>
  <si>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</si>
  <si>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</si>
  <si>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</si>
  <si>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</si>
  <si>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</si>
  <si>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</si>
  <si>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</si>
  <si>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</si>
  <si>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</si>
  <si>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</si>
  <si>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</si>
  <si>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</si>
  <si>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</si>
  <si>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</si>
  <si>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</si>
  <si>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</si>
  <si>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</si>
  <si>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</si>
  <si>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</si>
  <si>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</si>
  <si>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</si>
  <si>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</si>
  <si>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</si>
  <si>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</si>
  <si>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</si>
  <si>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</si>
  <si>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</si>
  <si>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</si>
  <si>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</si>
  <si>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</si>
  <si>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</si>
  <si>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</si>
  <si>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</si>
  <si>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</si>
  <si>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</si>
  <si>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</si>
  <si>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</si>
  <si>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</si>
  <si>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</si>
  <si>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</si>
  <si>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</si>
  <si>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</si>
  <si>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</si>
  <si>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</si>
  <si>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</si>
  <si>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</si>
  <si>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</si>
  <si>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</si>
  <si>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</si>
  <si>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</si>
  <si>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</si>
  <si>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</si>
  <si>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</si>
  <si>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</si>
  <si>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</si>
  <si>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</si>
  <si>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</si>
  <si>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</si>
  <si>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</si>
  <si>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</si>
  <si>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</si>
  <si>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</si>
  <si>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</si>
  <si>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</si>
  <si>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</si>
  <si>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</si>
  <si>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</si>
  <si>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</si>
  <si>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</si>
  <si>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</si>
  <si>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</si>
  <si>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</si>
  <si>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</si>
  <si>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</si>
  <si>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</si>
  <si>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</si>
  <si>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</si>
  <si>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</si>
  <si>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</si>
  <si>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</si>
  <si>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</si>
  <si>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</si>
  <si>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</si>
  <si>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</si>
  <si>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</si>
  <si>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</si>
  <si>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</si>
  <si>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</si>
  <si>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</si>
  <si>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</si>
  <si>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</si>
  <si>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</si>
  <si>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</si>
  <si>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</si>
  <si>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</si>
  <si>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</si>
  <si>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</si>
  <si>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</si>
  <si>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</si>
  <si>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</si>
  <si>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</si>
  <si>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</si>
  <si>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</si>
  <si>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</si>
  <si>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</si>
  <si>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</si>
  <si>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</si>
  <si>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</si>
  <si>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</si>
  <si>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</si>
  <si>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</si>
  <si>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</si>
  <si>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</si>
  <si>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</si>
  <si>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</si>
  <si>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</si>
  <si>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</si>
  <si>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</si>
  <si>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</si>
  <si>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</si>
  <si>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</si>
  <si>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</si>
  <si>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</si>
  <si>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</si>
  <si>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</si>
  <si>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</si>
  <si>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</si>
  <si>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</si>
  <si>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</si>
  <si>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</si>
  <si>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</si>
  <si>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</si>
  <si>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</si>
  <si>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</si>
  <si>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</si>
  <si>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</si>
  <si>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</si>
  <si>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</si>
  <si>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</si>
  <si>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</si>
  <si>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</si>
  <si>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</si>
  <si>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</si>
  <si>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</si>
  <si>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</si>
  <si>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</si>
  <si>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</si>
  <si>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</si>
  <si>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</si>
  <si>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</si>
  <si>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</si>
  <si>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</si>
  <si>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</si>
  <si>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</si>
  <si>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</si>
  <si>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</si>
  <si>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</si>
  <si>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</si>
  <si>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</si>
  <si>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</si>
  <si>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</si>
  <si>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</si>
  <si>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</si>
  <si>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</si>
  <si>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</si>
  <si>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</si>
  <si>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</si>
  <si>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</si>
  <si>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</si>
  <si>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</si>
  <si>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</si>
  <si>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</si>
  <si>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</si>
  <si>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</si>
  <si>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</si>
  <si>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</si>
  <si>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</si>
  <si>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</si>
  <si>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</si>
  <si>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</si>
  <si>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</si>
  <si>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</si>
  <si>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</si>
  <si>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</si>
  <si>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</si>
  <si>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</si>
  <si>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</si>
  <si>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</si>
  <si>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</si>
  <si>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</si>
  <si>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</si>
  <si>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</si>
  <si>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</si>
  <si>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</si>
  <si>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</si>
  <si>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</si>
  <si>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</si>
  <si>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</si>
  <si>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</si>
  <si>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</si>
  <si>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</si>
  <si>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</si>
  <si>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</si>
  <si>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</si>
  <si>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</si>
  <si>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</si>
  <si>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</si>
  <si>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</si>
  <si>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</si>
  <si>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</si>
  <si>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</si>
  <si>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</si>
  <si>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</si>
  <si>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</si>
  <si>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</si>
  <si>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</si>
  <si>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</si>
  <si>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</si>
  <si>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</si>
  <si>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</si>
  <si>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</si>
  <si>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</si>
  <si>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</si>
  <si>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</si>
  <si>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</si>
  <si>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</si>
  <si>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</si>
  <si>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</si>
  <si>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</si>
  <si>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</si>
  <si>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</si>
  <si>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</si>
  <si>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</si>
  <si>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</si>
  <si>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</si>
  <si>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</si>
  <si>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</si>
  <si>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</si>
  <si>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</si>
  <si>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</si>
  <si>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</si>
  <si>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</si>
  <si>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</si>
  <si>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</si>
  <si>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</si>
  <si>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</si>
  <si>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</si>
  <si>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</si>
  <si>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</si>
  <si>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</si>
  <si>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</si>
  <si>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</si>
  <si>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</si>
  <si>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</si>
  <si>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</si>
  <si>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</si>
  <si>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</si>
  <si>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</si>
  <si>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</si>
  <si>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</si>
  <si>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</si>
  <si>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</si>
  <si>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</si>
  <si>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</si>
  <si>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</si>
  <si>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</si>
  <si>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</si>
  <si>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</si>
  <si>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</si>
  <si>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</si>
  <si>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</si>
  <si>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</si>
  <si>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</si>
  <si>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</si>
  <si>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</si>
  <si>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</si>
  <si>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</si>
  <si>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</si>
  <si>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</si>
  <si>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</si>
  <si>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</si>
  <si>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</si>
  <si>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</si>
  <si>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</si>
  <si>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</si>
  <si>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</si>
  <si>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</si>
  <si>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</si>
  <si>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</si>
  <si>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</si>
  <si>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</si>
  <si>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</si>
  <si>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</si>
  <si>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</si>
  <si>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</si>
  <si>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</si>
  <si>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</si>
  <si>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</si>
  <si>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</si>
  <si>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</si>
  <si>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</si>
  <si>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</si>
  <si>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</si>
  <si>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</si>
  <si>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</si>
  <si>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</si>
  <si>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</si>
  <si>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</si>
  <si>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</si>
  <si>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</si>
  <si>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</si>
  <si>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</si>
  <si>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</si>
  <si>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</si>
  <si>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</si>
  <si>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</si>
  <si>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</si>
  <si>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</si>
  <si>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</si>
  <si>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</si>
  <si>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</si>
  <si>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</si>
  <si>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</si>
  <si>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</si>
  <si>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</si>
  <si>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</si>
  <si>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</si>
  <si>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</si>
  <si>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</si>
  <si>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</si>
  <si>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</si>
  <si>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</si>
  <si>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</si>
  <si>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</si>
  <si>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</si>
  <si>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</si>
  <si>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</si>
  <si>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</si>
  <si>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</si>
  <si>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</si>
  <si>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</si>
  <si>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</si>
  <si>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</si>
  <si>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</si>
  <si>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</si>
  <si>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</si>
  <si>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</si>
  <si>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</si>
  <si>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</si>
  <si>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</si>
  <si>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</si>
  <si>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</si>
  <si>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</si>
  <si>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</si>
  <si>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</si>
  <si>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</si>
  <si>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</si>
  <si>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</si>
  <si>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</si>
  <si>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</si>
  <si>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</si>
  <si>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</si>
  <si>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</si>
  <si>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</si>
  <si>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</si>
  <si>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</si>
  <si>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</si>
  <si>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</si>
  <si>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</si>
  <si>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</si>
  <si>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</si>
  <si>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</si>
  <si>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</si>
  <si>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</si>
  <si>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</si>
  <si>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</si>
  <si>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</si>
  <si>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</si>
  <si>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</si>
  <si>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</si>
  <si>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</si>
  <si>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</si>
  <si>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</si>
  <si>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</si>
  <si>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</si>
  <si>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</si>
  <si>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</si>
  <si>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</si>
  <si>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</si>
  <si>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</si>
  <si>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</si>
  <si>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</si>
  <si>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</si>
  <si>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</si>
  <si>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</si>
  <si>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</si>
  <si>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</si>
  <si>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</si>
  <si>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</si>
  <si>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</si>
  <si>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</si>
  <si>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</si>
  <si>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</si>
  <si>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</si>
  <si>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</si>
  <si>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</si>
  <si>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</si>
  <si>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</si>
  <si>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</si>
  <si>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</si>
  <si>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</si>
  <si>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</si>
  <si>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</si>
  <si>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</si>
  <si>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</si>
  <si>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</si>
  <si>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</si>
  <si>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</si>
  <si>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</si>
  <si>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</si>
  <si>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</si>
  <si>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</si>
  <si>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</si>
  <si>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</si>
  <si>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</si>
  <si>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</si>
  <si>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</si>
  <si>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</si>
  <si>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</si>
  <si>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</si>
  <si>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</si>
  <si>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</si>
  <si>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</si>
  <si>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</si>
  <si>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</si>
  <si>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</si>
  <si>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</si>
  <si>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</si>
  <si>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</si>
  <si>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</si>
  <si>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</si>
  <si>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</si>
  <si>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</si>
  <si>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</si>
  <si>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</si>
  <si>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</si>
  <si>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</si>
  <si>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</si>
  <si>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</si>
  <si>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</si>
  <si>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</si>
  <si>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</si>
  <si>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</si>
  <si>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</si>
  <si>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</si>
  <si>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</si>
  <si>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</si>
  <si>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</si>
  <si>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</si>
  <si>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</si>
  <si>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</si>
  <si>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</si>
  <si>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</si>
  <si>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</si>
  <si>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</si>
  <si>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</si>
  <si>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</si>
  <si>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</si>
  <si>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</si>
  <si>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</si>
  <si>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</si>
  <si>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</si>
  <si>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</si>
  <si>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</si>
  <si>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</si>
  <si>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</si>
  <si>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</si>
  <si>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</si>
  <si>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</si>
  <si>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</si>
  <si>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</si>
  <si>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</si>
  <si>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</si>
  <si>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</si>
  <si>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</si>
  <si>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</si>
  <si>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</si>
  <si>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</si>
  <si>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</si>
  <si>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</si>
  <si>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</si>
  <si>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</si>
  <si>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</si>
  <si>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</si>
  <si>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</si>
  <si>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</si>
  <si>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</si>
  <si>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</si>
  <si>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</si>
  <si>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</si>
  <si>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</si>
  <si>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</si>
  <si>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</si>
  <si>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</si>
  <si>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</si>
  <si>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</si>
  <si>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</si>
  <si>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</si>
  <si>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</si>
  <si>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</si>
  <si>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</si>
  <si>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</si>
  <si>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</si>
  <si>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</si>
  <si>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</si>
  <si>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</si>
  <si>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</si>
  <si>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</si>
  <si>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</si>
  <si>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</si>
  <si>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</si>
  <si>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</si>
  <si>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</si>
  <si>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</si>
  <si>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</si>
  <si>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</si>
  <si>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</si>
  <si>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</si>
  <si>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</si>
  <si>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</si>
  <si>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</si>
  <si>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</si>
  <si>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</si>
  <si>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</si>
  <si>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</si>
  <si>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</si>
  <si>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</si>
  <si>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</si>
  <si>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</si>
  <si>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</si>
  <si>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</si>
  <si>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</si>
  <si>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</si>
  <si>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</si>
  <si>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</si>
  <si>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</si>
  <si>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</si>
  <si>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</si>
  <si>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</si>
  <si>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</si>
  <si>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</si>
  <si>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</si>
  <si>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</si>
  <si>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</si>
  <si>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</si>
  <si>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</si>
  <si>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</si>
  <si>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</si>
  <si>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</si>
  <si>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</si>
  <si>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</si>
  <si>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</si>
  <si>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</si>
  <si>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</si>
  <si>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</si>
  <si>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</si>
  <si>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</si>
  <si>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</si>
  <si>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</si>
  <si>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</si>
  <si>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</si>
  <si>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</si>
  <si>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</si>
  <si>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</si>
  <si>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</si>
  <si>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</si>
  <si>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</si>
  <si>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</si>
  <si>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</si>
  <si>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</si>
  <si>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</si>
  <si>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</si>
  <si>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</si>
  <si>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</si>
  <si>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</si>
  <si>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</si>
  <si>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</si>
  <si>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</si>
  <si>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</si>
  <si>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</si>
  <si>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</si>
  <si>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</si>
  <si>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</si>
  <si>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</si>
  <si>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</si>
  <si>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</si>
  <si>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</si>
  <si>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</si>
  <si>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</si>
  <si>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</si>
  <si>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</si>
  <si>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</si>
  <si>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</si>
  <si>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</si>
  <si>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</si>
  <si>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</si>
  <si>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</si>
  <si>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</si>
  <si>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</si>
  <si>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</si>
  <si>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</si>
  <si>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</si>
  <si>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</si>
  <si>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</si>
  <si>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</si>
  <si>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</si>
  <si>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</si>
  <si>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</si>
  <si>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</si>
  <si>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</si>
  <si>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</si>
  <si>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</si>
  <si>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</si>
  <si>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</si>
  <si>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</si>
  <si>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</si>
  <si>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</si>
  <si>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</si>
  <si>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</si>
  <si>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</si>
  <si>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</si>
  <si>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</si>
  <si>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</si>
  <si>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</si>
  <si>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</si>
  <si>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</si>
  <si>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</si>
  <si>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</si>
  <si>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</si>
  <si>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</si>
  <si>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</si>
  <si>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</si>
  <si>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</si>
  <si>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</si>
  <si>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</si>
  <si>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</si>
  <si>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</si>
  <si>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</si>
  <si>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</si>
  <si>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</si>
  <si>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</si>
  <si>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</si>
  <si>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</si>
  <si>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</si>
  <si>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</si>
  <si>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</si>
  <si>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</si>
  <si>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</si>
  <si>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</si>
  <si>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</si>
  <si>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</si>
  <si>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</si>
  <si>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</si>
  <si>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</si>
  <si>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</si>
  <si>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</si>
  <si>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</si>
  <si>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</si>
  <si>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</si>
  <si>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</si>
  <si>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</si>
  <si>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</si>
  <si>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</si>
  <si>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</si>
  <si>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</si>
  <si>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</si>
  <si>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</si>
  <si>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</si>
  <si>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</si>
  <si>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</si>
  <si>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</si>
  <si>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</si>
  <si>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</si>
  <si>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</si>
  <si>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</si>
  <si>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</si>
  <si>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</si>
  <si>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</si>
  <si>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</si>
  <si>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</si>
  <si>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</si>
  <si>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</si>
  <si>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</si>
  <si>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</si>
  <si>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</si>
  <si>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</si>
  <si>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</si>
  <si>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</si>
  <si>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</si>
  <si>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</si>
  <si>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</si>
  <si>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</si>
  <si>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</si>
  <si>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</si>
  <si>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</si>
  <si>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</si>
  <si>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</si>
  <si>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</si>
  <si>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</si>
  <si>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</si>
  <si>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</si>
  <si>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</si>
  <si>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</si>
  <si>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</si>
  <si>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</si>
  <si>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</si>
  <si>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</si>
  <si>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</si>
  <si>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</si>
  <si>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</si>
  <si>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</si>
  <si>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</si>
  <si>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</si>
  <si>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</si>
  <si>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</si>
  <si>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</si>
  <si>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</si>
  <si>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</si>
  <si>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</si>
  <si>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</si>
  <si>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</si>
  <si>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</si>
  <si>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</si>
  <si>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</si>
  <si>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</si>
  <si>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</si>
  <si>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</si>
  <si>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</si>
  <si>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</si>
  <si>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</si>
  <si>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</si>
  <si>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</si>
  <si>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</si>
  <si>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</si>
  <si>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</si>
  <si>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</si>
  <si>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</si>
  <si>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</si>
  <si>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</si>
  <si>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</si>
  <si>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</si>
  <si>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</si>
  <si>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</si>
  <si>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</si>
  <si>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</si>
  <si>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</si>
  <si>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</si>
  <si>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</si>
  <si>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</si>
  <si>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</si>
  <si>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</si>
  <si>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</si>
  <si>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</si>
  <si>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</si>
  <si>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</si>
  <si>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</si>
  <si>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</si>
  <si>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</si>
  <si>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</si>
  <si>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</si>
  <si>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</si>
  <si>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</si>
  <si>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</si>
  <si>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</si>
  <si>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</si>
  <si>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</si>
  <si>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</si>
  <si>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</si>
  <si>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</si>
  <si>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</si>
  <si>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</si>
  <si>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</si>
  <si>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</si>
  <si>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</si>
  <si>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</si>
  <si>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</si>
  <si>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</si>
  <si>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</si>
  <si>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</si>
  <si>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</si>
  <si>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</si>
  <si>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</si>
  <si>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</si>
  <si>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</si>
  <si>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</si>
  <si>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</si>
  <si>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</si>
  <si>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</si>
  <si>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</si>
  <si>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</si>
  <si>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</si>
  <si>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</si>
  <si>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</si>
  <si>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</si>
  <si>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</si>
  <si>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</si>
  <si>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</si>
  <si>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</si>
  <si>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</si>
  <si>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</si>
  <si>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</si>
  <si>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</si>
  <si>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</si>
  <si>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</si>
  <si>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</si>
  <si>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</si>
  <si>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</si>
  <si>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</si>
  <si>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</si>
  <si>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</si>
  <si>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</si>
  <si>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</si>
  <si>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</si>
  <si>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</si>
  <si>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</si>
  <si>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</si>
  <si>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</si>
  <si>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</si>
  <si>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</si>
  <si>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</si>
  <si>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</si>
  <si>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</si>
  <si>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</si>
  <si>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</si>
  <si>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</si>
  <si>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</si>
  <si>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</si>
  <si>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</si>
  <si>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</si>
  <si>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</si>
  <si>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</si>
  <si>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</si>
  <si>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</si>
  <si>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</si>
  <si>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</si>
  <si>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</si>
  <si>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</si>
  <si>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</si>
  <si>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</si>
  <si>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</si>
  <si>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</si>
  <si>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</si>
  <si>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</si>
  <si>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</si>
  <si>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</si>
  <si>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</si>
  <si>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</si>
  <si>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</si>
  <si>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</si>
  <si>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</si>
  <si>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</si>
  <si>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</si>
  <si>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</si>
  <si>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</si>
  <si>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</si>
  <si>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</si>
  <si>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</si>
  <si>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</si>
  <si>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</si>
  <si>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</si>
  <si>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</si>
  <si>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</si>
  <si>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</si>
  <si>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</si>
  <si>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</si>
  <si>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</si>
  <si>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</si>
  <si>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</si>
  <si>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</si>
  <si>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</si>
  <si>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</si>
  <si>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</si>
  <si>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</si>
  <si>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</si>
  <si>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</si>
  <si>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</si>
  <si>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</si>
  <si>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</si>
  <si>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</si>
  <si>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</si>
  <si>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</si>
  <si>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</si>
  <si>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</si>
  <si>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</si>
  <si>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</si>
  <si>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</si>
  <si>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</si>
  <si>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</si>
  <si>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</si>
  <si>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</si>
  <si>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</si>
  <si>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</si>
  <si>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</si>
  <si>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</si>
  <si>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</si>
  <si>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</si>
  <si>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</si>
  <si>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</si>
  <si>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</si>
  <si>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</si>
  <si>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</si>
  <si>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</si>
  <si>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</si>
  <si>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</si>
  <si>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</si>
  <si>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</si>
  <si>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</si>
  <si>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</si>
  <si>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</si>
  <si>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</si>
  <si>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</si>
  <si>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</si>
  <si>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</si>
  <si>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</si>
  <si>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</si>
  <si>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</si>
  <si>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</si>
  <si>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</si>
  <si>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</si>
  <si>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</si>
  <si>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</si>
  <si>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</si>
  <si>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</si>
  <si>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</si>
  <si>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</si>
  <si>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</si>
  <si>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</si>
  <si>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</si>
  <si>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</si>
  <si>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</si>
  <si>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</si>
  <si>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</si>
  <si>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</si>
  <si>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</si>
  <si>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</si>
  <si>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</si>
  <si>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</si>
  <si>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</si>
  <si>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</si>
  <si>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</si>
  <si>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</si>
  <si>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</si>
  <si>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</si>
  <si>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</si>
  <si>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</si>
  <si>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</si>
  <si>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</si>
  <si>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</si>
  <si>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</si>
  <si>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</si>
  <si>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</si>
  <si>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</si>
  <si>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</si>
  <si>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</si>
  <si>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</si>
  <si>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</si>
  <si>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</si>
  <si>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</si>
  <si>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</si>
  <si>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</si>
  <si>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</si>
  <si>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</si>
  <si>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</si>
  <si>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</si>
  <si>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</si>
  <si>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</si>
  <si>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</si>
  <si>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</si>
  <si>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</si>
  <si>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</si>
  <si>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</si>
  <si>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</si>
  <si>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</si>
  <si>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</si>
  <si>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</si>
  <si>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</si>
  <si>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</si>
  <si>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</si>
  <si>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</si>
  <si>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</si>
  <si>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</si>
  <si>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</si>
  <si>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</si>
  <si>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</si>
  <si>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</si>
  <si>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</si>
  <si>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</si>
  <si>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</si>
  <si>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</si>
  <si>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</si>
  <si>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</si>
  <si>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</si>
  <si>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</si>
  <si>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</si>
  <si>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</si>
  <si>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</si>
  <si>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</si>
  <si>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</si>
  <si>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</si>
  <si>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</si>
  <si>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</si>
  <si>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</si>
  <si>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</si>
  <si>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</si>
  <si>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</si>
  <si>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</si>
  <si>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</si>
  <si>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</si>
  <si>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</si>
  <si>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</si>
  <si>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</si>
  <si>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</si>
  <si>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</si>
  <si>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</si>
  <si>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</si>
  <si>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</si>
  <si>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</si>
  <si>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</si>
  <si>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</si>
  <si>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</si>
  <si>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</si>
  <si>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</si>
  <si>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</si>
  <si>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</si>
  <si>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</si>
  <si>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</si>
  <si>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</si>
  <si>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</si>
  <si>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</si>
  <si>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</si>
  <si>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</si>
  <si>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</si>
  <si>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</si>
  <si>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</si>
  <si>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</si>
  <si>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</si>
  <si>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</si>
  <si>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</si>
  <si>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</si>
  <si>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</si>
  <si>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</si>
  <si>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</si>
  <si>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</si>
  <si>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</si>
  <si>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</si>
  <si>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</si>
  <si>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</si>
  <si>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</si>
  <si>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</si>
  <si>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</si>
  <si>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</si>
  <si>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</si>
  <si>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</si>
  <si>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</si>
  <si>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</si>
  <si>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</si>
  <si>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</si>
  <si>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</si>
  <si>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</si>
  <si>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</si>
  <si>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</si>
  <si>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</si>
  <si>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</si>
  <si>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</si>
  <si>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</si>
  <si>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</si>
  <si>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</si>
  <si>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</si>
  <si>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</si>
  <si>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</si>
  <si>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</si>
  <si>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</si>
  <si>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</si>
  <si>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</si>
  <si>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</si>
  <si>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</si>
  <si>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</si>
  <si>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</si>
  <si>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</si>
  <si>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</si>
  <si>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</si>
  <si>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</si>
  <si>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</si>
  <si>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</si>
  <si>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</si>
  <si>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</si>
  <si>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</si>
  <si>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</si>
  <si>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</si>
  <si>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</si>
  <si>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</si>
  <si>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</si>
  <si>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</si>
  <si>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</si>
  <si>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</si>
  <si>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</si>
  <si>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</si>
  <si>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</si>
  <si>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</si>
  <si>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</si>
  <si>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</si>
  <si>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</si>
  <si>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</si>
  <si>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</si>
  <si>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</si>
  <si>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</si>
  <si>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</si>
  <si>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</si>
  <si>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</si>
  <si>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</si>
  <si>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</si>
  <si>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</si>
  <si>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</si>
  <si>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</si>
  <si>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</si>
  <si>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</si>
  <si>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</si>
  <si>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</si>
  <si>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</si>
  <si>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</si>
  <si>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</si>
  <si>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</si>
  <si>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</si>
  <si>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</si>
  <si>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</si>
  <si>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</si>
  <si>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</si>
  <si>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</si>
  <si>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</si>
  <si>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</si>
  <si>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</si>
  <si>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</si>
  <si>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</si>
  <si>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</si>
  <si>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</si>
  <si>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</si>
  <si>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</si>
  <si>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</si>
  <si>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</si>
  <si>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</si>
  <si>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</si>
  <si>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</si>
  <si>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</si>
  <si>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</si>
  <si>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</si>
  <si>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</si>
  <si>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</si>
  <si>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</si>
  <si>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</si>
  <si>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</si>
  <si>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</si>
  <si>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</si>
  <si>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</si>
  <si>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</si>
  <si>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</si>
  <si>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</si>
  <si>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</si>
  <si>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</si>
  <si>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</si>
  <si>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</si>
  <si>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</si>
  <si>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</si>
  <si>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</si>
  <si>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</si>
  <si>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</si>
  <si>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</si>
  <si>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</si>
  <si>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</si>
  <si>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</si>
  <si>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</si>
  <si>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</si>
  <si>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</si>
  <si>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</si>
  <si>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</si>
  <si>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</si>
  <si>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</si>
  <si>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</si>
  <si>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</si>
  <si>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</si>
  <si>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</si>
  <si>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</si>
  <si>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</si>
  <si>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</si>
  <si>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</si>
  <si>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</si>
  <si>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</si>
  <si>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</si>
  <si>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</si>
  <si>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</si>
  <si>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</si>
  <si>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</si>
  <si>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</si>
  <si>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</si>
  <si>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</si>
  <si>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</si>
  <si>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</si>
  <si>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</si>
  <si>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</si>
  <si>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</si>
  <si>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</si>
  <si>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</si>
  <si>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</si>
  <si>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</si>
  <si>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</si>
  <si>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</si>
  <si>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</si>
  <si>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</si>
  <si>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</si>
  <si>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</si>
  <si>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</si>
  <si>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</si>
  <si>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</si>
  <si>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</si>
  <si>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</si>
  <si>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</si>
  <si>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</si>
  <si>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</si>
  <si>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</si>
  <si>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</si>
  <si>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</si>
  <si>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</si>
  <si>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</si>
  <si>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</si>
  <si>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</si>
  <si>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</si>
  <si>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</si>
  <si>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</si>
  <si>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</si>
  <si>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</si>
  <si>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</si>
  <si>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</si>
  <si>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</si>
  <si>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</si>
  <si>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</si>
  <si>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</si>
  <si>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</si>
  <si>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</si>
  <si>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</si>
  <si>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</si>
  <si>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</si>
  <si>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</si>
  <si>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</si>
  <si>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</si>
  <si>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</si>
  <si>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</si>
  <si>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</si>
  <si>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</si>
  <si>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</si>
  <si>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</si>
  <si>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</si>
  <si>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</si>
  <si>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</si>
  <si>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</si>
  <si>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</si>
  <si>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</si>
  <si>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</si>
  <si>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</si>
  <si>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</si>
  <si>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</si>
  <si>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</si>
  <si>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</si>
  <si>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</si>
  <si>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</si>
  <si>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</si>
  <si>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</si>
  <si>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</si>
  <si>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</si>
  <si>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</si>
  <si>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</si>
  <si>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</si>
  <si>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</si>
  <si>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</si>
  <si>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</si>
  <si>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</si>
  <si>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</si>
  <si>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</si>
  <si>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</si>
  <si>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</si>
  <si>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</si>
  <si>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</si>
  <si>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</si>
  <si>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</si>
  <si>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</si>
  <si>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</si>
  <si>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</si>
  <si>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</si>
  <si>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</si>
  <si>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</si>
  <si>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</si>
  <si>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</si>
  <si>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</si>
  <si>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</si>
  <si>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</si>
  <si>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</si>
  <si>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</si>
  <si>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</si>
  <si>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</si>
  <si>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</si>
  <si>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</si>
  <si>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</si>
  <si>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</si>
  <si>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</si>
  <si>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</si>
  <si>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</si>
  <si>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</si>
  <si>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</si>
  <si>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</si>
  <si>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</si>
  <si>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</si>
  <si>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</si>
  <si>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</si>
  <si>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</si>
  <si>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</si>
  <si>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</si>
  <si>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</si>
  <si>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</si>
  <si>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</si>
  <si>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</si>
  <si>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</si>
  <si>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</si>
  <si>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</si>
  <si>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</si>
  <si>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</si>
  <si>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</si>
  <si>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</si>
  <si>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</si>
  <si>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</si>
  <si>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</si>
  <si>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</si>
  <si>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</si>
  <si>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</si>
  <si>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</si>
  <si>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</si>
  <si>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</si>
  <si>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</si>
  <si>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</si>
  <si>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</si>
  <si>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</si>
  <si>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</si>
  <si>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</si>
  <si>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</si>
  <si>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</si>
  <si>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</si>
  <si>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</si>
  <si>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</si>
  <si>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</si>
  <si>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</si>
  <si>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</si>
  <si>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</si>
  <si>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</si>
  <si>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</si>
  <si>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</si>
  <si>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</si>
  <si>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</si>
  <si>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</si>
  <si>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</si>
  <si>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</si>
  <si>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</si>
  <si>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</si>
  <si>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</si>
  <si>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</si>
  <si>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</si>
  <si>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</si>
  <si>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</si>
  <si>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</si>
  <si>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</si>
  <si>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</si>
  <si>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</si>
  <si>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</si>
  <si>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</si>
  <si>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</si>
  <si>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</si>
  <si>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</si>
  <si>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</si>
  <si>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</si>
  <si>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</si>
  <si>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</si>
  <si>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</si>
  <si>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</si>
  <si>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</si>
  <si>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</si>
  <si>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</si>
  <si>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</si>
  <si>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</si>
  <si>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</si>
  <si>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</si>
  <si>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</si>
  <si>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</si>
  <si>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</si>
  <si>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</si>
  <si>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</si>
  <si>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</si>
  <si>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</si>
  <si>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</si>
  <si>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</si>
  <si>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</si>
  <si>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</si>
  <si>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</si>
  <si>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</si>
  <si>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</si>
  <si>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</si>
  <si>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</si>
  <si>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</si>
  <si>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</si>
  <si>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</si>
  <si>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</si>
  <si>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</si>
  <si>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</si>
  <si>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</si>
  <si>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</si>
  <si>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</si>
  <si>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</si>
  <si>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</si>
  <si>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</si>
  <si>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</si>
  <si>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</si>
  <si>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</si>
  <si>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</si>
  <si>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</si>
  <si>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</si>
  <si>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</si>
  <si>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</si>
  <si>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</si>
  <si>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</si>
  <si>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</si>
  <si>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</si>
  <si>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</si>
  <si>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</si>
  <si>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</si>
  <si>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</si>
  <si>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</si>
  <si>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</si>
  <si>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</si>
  <si>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</si>
  <si>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</si>
  <si>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</si>
  <si>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</si>
  <si>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</si>
  <si>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</si>
  <si>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</si>
  <si>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</si>
  <si>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</si>
  <si>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</si>
  <si>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</si>
  <si>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</si>
  <si>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</si>
  <si>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</si>
  <si>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</si>
  <si>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</si>
  <si>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</si>
  <si>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</si>
  <si>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</si>
  <si>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</si>
  <si>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</si>
  <si>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</si>
  <si>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</si>
  <si>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</si>
  <si>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</si>
  <si>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</si>
  <si>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</si>
  <si>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</si>
  <si>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</si>
  <si>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</si>
  <si>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</si>
  <si>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</si>
  <si>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</si>
  <si>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</si>
  <si>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</si>
  <si>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</si>
  <si>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</si>
  <si>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</si>
  <si>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</si>
  <si>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</si>
  <si>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</si>
  <si>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</si>
  <si>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</si>
  <si>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</si>
  <si>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</si>
  <si>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</si>
  <si>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</si>
  <si>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</si>
  <si>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</si>
  <si>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</si>
  <si>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</si>
  <si>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</si>
  <si>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</si>
  <si>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</si>
  <si>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</si>
  <si>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</si>
  <si>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</si>
  <si>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</si>
  <si>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</si>
  <si>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</si>
  <si>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</si>
  <si>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</si>
  <si>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</si>
  <si>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</si>
  <si>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</si>
  <si>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</si>
  <si>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</si>
  <si>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</si>
  <si>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</si>
  <si>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</si>
  <si>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</si>
  <si>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</si>
  <si>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</si>
  <si>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</si>
  <si>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</si>
  <si>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</si>
  <si>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</si>
  <si>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</si>
  <si>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</si>
  <si>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</si>
  <si>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</si>
  <si>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</si>
  <si>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</si>
  <si>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</si>
  <si>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</si>
  <si>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</si>
  <si>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</si>
  <si>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</si>
  <si>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</si>
  <si>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</si>
  <si>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</si>
  <si>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</si>
  <si>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</si>
  <si>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</si>
  <si>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</si>
  <si>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</si>
  <si>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</si>
  <si>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</si>
  <si>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</si>
  <si>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</si>
  <si>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</si>
  <si>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</si>
  <si>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</si>
  <si>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</si>
  <si>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</si>
  <si>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</si>
  <si>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</si>
  <si>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</si>
  <si>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</si>
  <si>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</si>
  <si>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</si>
  <si>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</si>
  <si>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</si>
  <si>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</si>
  <si>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</si>
  <si>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</si>
  <si>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</si>
  <si>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</si>
  <si>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</si>
  <si>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</si>
  <si>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</si>
  <si>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</si>
  <si>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</si>
  <si>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</si>
  <si>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</si>
  <si>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</si>
  <si>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</si>
  <si>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</si>
  <si>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</si>
  <si>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</si>
  <si>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</si>
  <si>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</si>
  <si>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</si>
  <si>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</si>
  <si>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</si>
  <si>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</si>
  <si>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</si>
  <si>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</si>
  <si>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</si>
  <si>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</si>
  <si>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</si>
  <si>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</si>
  <si>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</si>
  <si>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</si>
  <si>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</si>
  <si>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</si>
  <si>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</si>
  <si>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</si>
  <si>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</si>
  <si>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</si>
  <si>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</si>
  <si>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</si>
  <si>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</si>
  <si>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</si>
  <si>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</si>
  <si>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</si>
  <si>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</si>
  <si>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</si>
  <si>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</si>
  <si>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</si>
  <si>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</si>
  <si>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</si>
  <si>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</si>
  <si>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</si>
  <si>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</si>
  <si>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</si>
  <si>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</si>
  <si>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</si>
  <si>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</si>
  <si>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</si>
  <si>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</si>
  <si>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</si>
  <si>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</si>
  <si>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</si>
  <si>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</si>
  <si>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</si>
  <si>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</si>
  <si>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</si>
  <si>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</si>
  <si>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</si>
  <si>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</si>
  <si>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</si>
  <si>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</si>
  <si>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</si>
  <si>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</si>
  <si>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</si>
  <si>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</si>
  <si>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</si>
  <si>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</si>
  <si>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</si>
  <si>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</si>
  <si>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</si>
  <si>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</si>
  <si>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</si>
  <si>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</si>
  <si>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</si>
  <si>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</si>
  <si>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</si>
  <si>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</si>
  <si>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</si>
  <si>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</si>
  <si>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</si>
  <si>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</si>
  <si>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</si>
  <si>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</si>
  <si>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</si>
  <si>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</si>
  <si>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</si>
  <si>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</si>
  <si>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</si>
  <si>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</si>
  <si>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</si>
  <si>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</si>
  <si>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</si>
  <si>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</si>
  <si>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</si>
  <si>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</si>
  <si>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</si>
  <si>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</si>
  <si>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</si>
  <si>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</si>
  <si>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</si>
  <si>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</si>
  <si>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</si>
  <si>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</si>
  <si>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</si>
  <si>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</si>
  <si>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</si>
  <si>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</si>
  <si>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</si>
  <si>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</si>
  <si>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</si>
  <si>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</si>
  <si>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</si>
  <si>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</si>
  <si>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</si>
  <si>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</si>
  <si>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</si>
  <si>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</si>
  <si>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</si>
  <si>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</si>
  <si>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</si>
  <si>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</si>
  <si>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</si>
  <si>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</si>
  <si>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</si>
  <si>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</si>
  <si>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</si>
  <si>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</si>
  <si>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</si>
  <si>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</si>
  <si>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</si>
  <si>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</si>
  <si>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</si>
  <si>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</si>
  <si>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</si>
  <si>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</si>
  <si>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</si>
  <si>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</si>
  <si>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</si>
  <si>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</si>
  <si>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</si>
  <si>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</si>
  <si>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</si>
  <si>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</si>
  <si>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</si>
  <si>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</si>
  <si>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</si>
  <si>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</si>
  <si>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</si>
  <si>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</si>
  <si>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</si>
  <si>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</si>
  <si>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</si>
  <si>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</si>
  <si>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</si>
  <si>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</si>
  <si>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</si>
  <si>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</si>
  <si>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</si>
  <si>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</si>
  <si>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</si>
  <si>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</si>
  <si>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</si>
  <si>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</si>
  <si>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</si>
  <si>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</si>
  <si>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</si>
  <si>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</si>
  <si>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</si>
  <si>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</si>
  <si>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</si>
  <si>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</si>
  <si>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</si>
  <si>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</si>
  <si>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</si>
  <si>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</si>
  <si>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</si>
  <si>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</si>
  <si>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</si>
  <si>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</si>
  <si>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</si>
  <si>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</si>
  <si>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</si>
  <si>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</si>
  <si>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</si>
  <si>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</si>
  <si>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</si>
  <si>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</si>
  <si>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</si>
  <si>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</si>
  <si>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</si>
  <si>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</si>
  <si>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</si>
  <si>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</si>
  <si>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</si>
  <si>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</si>
  <si>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</si>
  <si>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</si>
  <si>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</si>
  <si>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</si>
  <si>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</si>
  <si>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</si>
  <si>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</si>
  <si>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</si>
  <si>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</si>
  <si>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</si>
  <si>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</si>
  <si>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</si>
  <si>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</si>
  <si>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</si>
  <si>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</si>
  <si>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</si>
  <si>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</si>
  <si>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</si>
  <si>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</si>
  <si>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</si>
  <si>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</si>
  <si>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</si>
  <si>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</si>
  <si>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</si>
  <si>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</si>
  <si>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</si>
  <si>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</si>
  <si>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</si>
  <si>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</si>
  <si>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</si>
  <si>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</si>
  <si>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</si>
  <si>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</si>
  <si>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</si>
  <si>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</si>
  <si>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</si>
  <si>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</si>
  <si>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</si>
  <si>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</si>
  <si>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</si>
  <si>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</si>
  <si>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</si>
  <si>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</si>
  <si>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</si>
  <si>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</si>
  <si>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</si>
  <si>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</si>
  <si>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</si>
  <si>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</si>
  <si>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</si>
  <si>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</si>
  <si>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</si>
  <si>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</si>
  <si>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</si>
  <si>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</si>
  <si>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</si>
  <si>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</si>
  <si>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</si>
  <si>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</si>
  <si>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</si>
  <si>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</si>
  <si>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</si>
  <si>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</si>
  <si>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</si>
  <si>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</si>
  <si>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</si>
  <si>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</si>
  <si>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</si>
  <si>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</si>
  <si>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</si>
  <si>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</si>
  <si>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</si>
  <si>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</si>
  <si>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</si>
  <si>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</si>
  <si>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</si>
  <si>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</si>
  <si>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</si>
  <si>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</si>
  <si>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</si>
  <si>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</si>
  <si>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</si>
  <si>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</si>
  <si>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</si>
  <si>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</si>
  <si>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</si>
  <si>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</si>
  <si>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</si>
  <si>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</si>
  <si>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</si>
  <si>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</si>
  <si>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</si>
  <si>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</si>
  <si>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</si>
  <si>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</si>
  <si>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</si>
  <si>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</si>
  <si>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</si>
  <si>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</si>
  <si>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</si>
  <si>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</si>
  <si>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</si>
  <si>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</si>
  <si>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</si>
  <si>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</si>
  <si>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</si>
  <si>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</si>
  <si>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</si>
  <si>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</si>
  <si>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</si>
  <si>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</si>
  <si>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</si>
  <si>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</si>
  <si>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</si>
  <si>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</si>
  <si>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</si>
  <si>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</si>
  <si>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</si>
  <si>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</si>
  <si>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</si>
  <si>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</si>
  <si>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</si>
  <si>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</si>
  <si>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</si>
  <si>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</si>
  <si>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</si>
  <si>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</si>
  <si>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</si>
  <si>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</si>
  <si>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</si>
  <si>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</si>
  <si>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</si>
  <si>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</si>
  <si>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</si>
  <si>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</si>
  <si>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</si>
  <si>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</si>
  <si>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</si>
  <si>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</si>
  <si>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</si>
  <si>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</si>
  <si>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</si>
  <si>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</si>
  <si>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</si>
  <si>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</si>
  <si>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</si>
  <si>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</si>
  <si>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</si>
  <si>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</si>
  <si>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</si>
  <si>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</si>
  <si>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</si>
  <si>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</si>
  <si>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</si>
  <si>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</si>
  <si>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</si>
  <si>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</si>
  <si>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</si>
  <si>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</si>
  <si>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</si>
  <si>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</si>
  <si>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</si>
  <si>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</si>
  <si>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</si>
  <si>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</si>
  <si>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</si>
  <si>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</si>
  <si>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</si>
  <si>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</si>
  <si>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</si>
  <si>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</si>
  <si>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</si>
  <si>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</si>
  <si>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</si>
  <si>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</si>
  <si>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</si>
  <si>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</si>
  <si>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</si>
  <si>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</si>
  <si>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</si>
  <si>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</si>
  <si>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</si>
  <si>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</si>
  <si>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</si>
  <si>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</si>
  <si>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</si>
  <si>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</si>
  <si>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</si>
  <si>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</si>
  <si>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</si>
  <si>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</si>
  <si>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</si>
  <si>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</si>
  <si>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</si>
  <si>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</si>
  <si>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</si>
  <si>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</si>
  <si>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</si>
  <si>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</si>
  <si>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</si>
  <si>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</si>
  <si>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</si>
  <si>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</si>
  <si>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</si>
  <si>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</si>
  <si>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</si>
  <si>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</si>
  <si>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</si>
  <si>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</si>
  <si>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</si>
  <si>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</si>
  <si>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</si>
  <si>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</si>
  <si>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</si>
  <si>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</si>
  <si>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</si>
  <si>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</si>
  <si>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</si>
  <si>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</si>
  <si>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</si>
  <si>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</si>
  <si>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</si>
  <si>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</si>
  <si>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</si>
  <si>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</si>
  <si>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</si>
  <si>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</si>
  <si>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</si>
  <si>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</si>
  <si>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</si>
  <si>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</si>
  <si>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</si>
  <si>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</si>
  <si>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</si>
  <si>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</si>
  <si>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</si>
  <si>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</si>
  <si>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</si>
  <si>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</si>
  <si>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</si>
  <si>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</si>
  <si>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</si>
  <si>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</si>
  <si>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</si>
  <si>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</si>
  <si>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</si>
  <si>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</si>
  <si>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</si>
  <si>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</si>
  <si>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</si>
  <si>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</si>
  <si>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</si>
  <si>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</si>
  <si>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</si>
  <si>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</si>
  <si>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</si>
  <si>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</si>
  <si>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</si>
  <si>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</si>
  <si>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</si>
  <si>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</si>
  <si>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</si>
  <si>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</si>
  <si>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</si>
  <si>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</si>
  <si>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</si>
  <si>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</si>
  <si>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</si>
  <si>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</si>
  <si>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</si>
  <si>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</si>
  <si>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</si>
  <si>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</si>
  <si>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</si>
  <si>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</si>
  <si>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</si>
  <si>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</si>
  <si>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</si>
  <si>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</si>
  <si>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</si>
  <si>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</si>
  <si>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</si>
  <si>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</si>
  <si>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</si>
  <si>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</si>
  <si>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</si>
  <si>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</si>
  <si>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</si>
  <si>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</si>
  <si>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</si>
  <si>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</si>
  <si>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</si>
  <si>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</si>
  <si>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</si>
  <si>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</si>
  <si>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</si>
  <si>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</si>
  <si>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</si>
  <si>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</si>
  <si>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</si>
  <si>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</si>
  <si>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</si>
  <si>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</si>
  <si>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</si>
  <si>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</si>
  <si>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</si>
  <si>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</si>
  <si>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</si>
  <si>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</si>
  <si>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</si>
  <si>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</si>
  <si>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</si>
  <si>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</si>
  <si>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</si>
  <si>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</si>
  <si>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</si>
  <si>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</si>
  <si>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</si>
  <si>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</si>
  <si>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</si>
  <si>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</si>
  <si>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</si>
  <si>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</si>
  <si>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</si>
  <si>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</si>
  <si>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</si>
  <si>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</si>
  <si>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</si>
  <si>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</si>
  <si>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</si>
  <si>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</si>
  <si>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</si>
  <si>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</si>
  <si>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</si>
  <si>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</si>
  <si>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</si>
  <si>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</si>
  <si>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</si>
  <si>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</si>
  <si>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</si>
  <si>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</si>
  <si>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</si>
  <si>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</si>
  <si>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</si>
  <si>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</si>
  <si>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</si>
  <si>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</si>
  <si>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</si>
  <si>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</si>
  <si>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</si>
  <si>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</si>
  <si>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</si>
  <si>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</si>
  <si>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</si>
  <si>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</si>
  <si>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</si>
  <si>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</si>
  <si>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</si>
  <si>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</si>
  <si>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</si>
  <si>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</si>
  <si>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</si>
  <si>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</si>
  <si>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</si>
  <si>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</si>
  <si>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</si>
  <si>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</si>
  <si>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</si>
  <si>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</si>
  <si>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</si>
  <si>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</si>
  <si>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</si>
  <si>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</si>
  <si>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</si>
  <si>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</si>
  <si>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</si>
  <si>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</si>
  <si>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</si>
  <si>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</si>
  <si>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</si>
  <si>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</si>
  <si>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</si>
  <si>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</si>
  <si>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</si>
  <si>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</si>
  <si>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</si>
  <si>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</si>
  <si>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</si>
  <si>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</si>
  <si>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</si>
  <si>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</si>
  <si>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</si>
  <si>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</si>
  <si>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</si>
  <si>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</si>
  <si>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</si>
  <si>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</si>
  <si>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</si>
  <si>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</si>
  <si>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</si>
  <si>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</si>
  <si>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</si>
  <si>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</si>
  <si>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</si>
  <si>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</si>
  <si>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</si>
  <si>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</si>
  <si>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</si>
  <si>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</si>
  <si>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</si>
  <si>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</si>
  <si>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</si>
  <si>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</si>
  <si>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</si>
  <si>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</si>
  <si>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</si>
  <si>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</si>
  <si>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</si>
  <si>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</si>
  <si>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</si>
  <si>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</si>
  <si>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</si>
  <si>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</si>
  <si>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</si>
  <si>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</si>
  <si>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</si>
  <si>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</si>
  <si>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</si>
  <si>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</si>
  <si>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</si>
  <si>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</si>
  <si>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</si>
  <si>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</si>
  <si>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</si>
  <si>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</si>
  <si>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</si>
  <si>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</si>
  <si>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</si>
  <si>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</si>
  <si>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</si>
  <si>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</si>
  <si>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</si>
  <si>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</si>
  <si>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</si>
  <si>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</si>
  <si>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</si>
  <si>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</si>
  <si>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</si>
  <si>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</si>
  <si>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</si>
  <si>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</si>
  <si>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</si>
  <si>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</si>
  <si>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</si>
  <si>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</si>
  <si>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</si>
  <si>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</si>
  <si>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</si>
  <si>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</si>
  <si>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</si>
  <si>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</si>
  <si>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</si>
  <si>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</si>
  <si>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</si>
  <si>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</si>
  <si>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</si>
  <si>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</si>
  <si>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</si>
  <si>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</si>
  <si>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</si>
  <si>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</si>
  <si>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</si>
  <si>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</si>
  <si>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</si>
  <si>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</si>
  <si>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</si>
  <si>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</si>
  <si>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</si>
  <si>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</si>
  <si>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</si>
  <si>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</si>
  <si>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</si>
  <si>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</si>
  <si>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</si>
  <si>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</si>
  <si>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</si>
  <si>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</si>
  <si>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</si>
  <si>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</si>
  <si>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</si>
  <si>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</si>
  <si>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</si>
  <si>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</si>
  <si>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</si>
  <si>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</si>
  <si>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</si>
  <si>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</si>
  <si>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</si>
  <si>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</si>
  <si>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</si>
  <si>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</si>
  <si>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</si>
  <si>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</si>
  <si>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</si>
  <si>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</si>
  <si>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</si>
  <si>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</si>
  <si>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</si>
  <si>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</si>
  <si>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</si>
  <si>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</si>
  <si>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</si>
  <si>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</si>
  <si>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</si>
  <si>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</si>
  <si>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</si>
  <si>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</si>
  <si>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</si>
  <si>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</si>
  <si>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</si>
  <si>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</si>
  <si>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</si>
  <si>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</si>
  <si>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</si>
  <si>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</si>
  <si>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</si>
  <si>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</si>
  <si>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</si>
  <si>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</si>
  <si>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</si>
  <si>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</si>
  <si>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</si>
  <si>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</si>
  <si>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</si>
  <si>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</si>
  <si>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</si>
  <si>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</si>
  <si>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</si>
  <si>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</si>
  <si>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</si>
  <si>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</si>
  <si>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</si>
  <si>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</si>
  <si>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</si>
  <si>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</si>
  <si>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</si>
  <si>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</si>
  <si>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</si>
  <si>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</si>
  <si>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</si>
  <si>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</si>
  <si>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</si>
  <si>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</si>
  <si>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</si>
  <si>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</si>
  <si>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</si>
  <si>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</si>
  <si>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</si>
  <si>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</si>
  <si>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</si>
  <si>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</si>
  <si>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</si>
  <si>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</si>
  <si>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</si>
  <si>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</si>
  <si>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</si>
  <si>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</si>
  <si>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</si>
  <si>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</si>
  <si>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</si>
  <si>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</si>
  <si>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</si>
  <si>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</si>
  <si>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</si>
  <si>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</si>
  <si>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</si>
  <si>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</si>
  <si>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</si>
  <si>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</si>
  <si>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</si>
  <si>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</si>
  <si>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</si>
  <si>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</si>
  <si>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</si>
  <si>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</si>
  <si>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</si>
  <si>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</si>
  <si>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</si>
  <si>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</si>
  <si>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</si>
  <si>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</si>
  <si>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</si>
  <si>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</si>
  <si>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</si>
  <si>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</si>
  <si>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</si>
  <si>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</si>
  <si>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</si>
  <si>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</si>
  <si>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</si>
  <si>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</si>
  <si>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</si>
  <si>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</si>
  <si>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</si>
  <si>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</si>
  <si>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</si>
  <si>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</si>
  <si>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</si>
  <si>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</si>
  <si>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</si>
  <si>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</si>
  <si>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</si>
  <si>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</si>
  <si>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</si>
  <si>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</si>
  <si>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</si>
  <si>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</si>
  <si>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</si>
  <si>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</si>
  <si>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</si>
  <si>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</si>
  <si>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</si>
  <si>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</si>
  <si>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</si>
  <si>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</si>
  <si>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</si>
  <si>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</si>
  <si>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</si>
  <si>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</si>
  <si>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</si>
  <si>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</si>
  <si>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</si>
  <si>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</si>
  <si>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</si>
  <si>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</si>
  <si>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</si>
  <si>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</si>
  <si>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</si>
  <si>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</si>
  <si>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</si>
  <si>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</si>
  <si>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</si>
  <si>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</si>
  <si>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</si>
  <si>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</si>
  <si>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</si>
  <si>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</si>
  <si>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</si>
  <si>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</si>
  <si>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</si>
  <si>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</si>
  <si>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</si>
  <si>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</si>
  <si>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</si>
  <si>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</si>
  <si>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</si>
  <si>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</si>
  <si>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</si>
  <si>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</si>
  <si>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</si>
  <si>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</si>
  <si>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</si>
  <si>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</si>
  <si>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</si>
  <si>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</si>
  <si>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</si>
  <si>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</si>
  <si>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</si>
  <si>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</si>
  <si>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</si>
  <si>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</si>
  <si>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</si>
  <si>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</si>
  <si>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</si>
  <si>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</si>
  <si>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</si>
  <si>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</si>
  <si>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</si>
  <si>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</si>
  <si>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</si>
  <si>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</si>
  <si>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</si>
  <si>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</si>
  <si>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</si>
  <si>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</si>
  <si>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</si>
  <si>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</si>
  <si>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</si>
  <si>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</si>
  <si>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</si>
  <si>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</si>
  <si>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</si>
  <si>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</si>
  <si>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</si>
  <si>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</si>
  <si>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</si>
  <si>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</si>
  <si>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</si>
  <si>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</si>
  <si>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</si>
  <si>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</si>
  <si>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</si>
  <si>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</si>
  <si>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</si>
  <si>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</si>
  <si>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</si>
  <si>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</si>
  <si>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</si>
  <si>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</si>
  <si>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</si>
  <si>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</si>
  <si>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</si>
  <si>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</si>
  <si>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</si>
  <si>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</si>
  <si>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</si>
  <si>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</si>
  <si>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</si>
  <si>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</si>
  <si>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</si>
  <si>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</si>
  <si>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</si>
  <si>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</si>
  <si>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</si>
  <si>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</si>
  <si>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</si>
  <si>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</si>
  <si>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</si>
  <si>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</si>
  <si>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</si>
  <si>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</si>
  <si>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</si>
  <si>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</si>
  <si>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</si>
  <si>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</si>
  <si>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</si>
  <si>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</si>
  <si>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</si>
  <si>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</si>
  <si>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</si>
  <si>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</si>
  <si>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</si>
  <si>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</si>
  <si>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</si>
  <si>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</si>
  <si>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</si>
  <si>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</si>
  <si>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</si>
  <si>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</si>
  <si>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</si>
  <si>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</si>
  <si>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</si>
  <si>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</si>
  <si>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</si>
  <si>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</si>
  <si>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</si>
  <si>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</si>
  <si>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</si>
  <si>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</si>
  <si>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</si>
  <si>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</si>
  <si>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</si>
  <si>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</si>
  <si>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</si>
  <si>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</si>
  <si>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</si>
  <si>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</si>
  <si>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</si>
  <si>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</si>
  <si>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</si>
  <si>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</si>
  <si>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</si>
  <si>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</si>
  <si>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</si>
  <si>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</si>
  <si>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</si>
  <si>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</si>
  <si>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</si>
  <si>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</si>
  <si>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</si>
  <si>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</si>
  <si>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</si>
  <si>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</si>
  <si>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</si>
  <si>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</si>
  <si>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</si>
  <si>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</si>
  <si>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</si>
  <si>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</si>
  <si>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</si>
  <si>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</si>
  <si>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</si>
  <si>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</si>
  <si>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</si>
  <si>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</si>
  <si>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</si>
  <si>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</si>
  <si>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</si>
  <si>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</si>
  <si>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</si>
  <si>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</si>
  <si>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</si>
  <si>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</si>
  <si>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</si>
  <si>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</si>
  <si>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</si>
  <si>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</si>
  <si>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</si>
  <si>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</si>
  <si>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</si>
  <si>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</si>
  <si>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</si>
  <si>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</si>
  <si>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</si>
  <si>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</si>
  <si>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</si>
  <si>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</si>
  <si>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</si>
  <si>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</si>
  <si>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</si>
  <si>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</si>
  <si>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</si>
  <si>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</si>
  <si>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</si>
  <si>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</si>
  <si>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</si>
  <si>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</si>
  <si>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</si>
  <si>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</si>
  <si>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</si>
  <si>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</si>
  <si>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</si>
  <si>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</si>
  <si>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</si>
  <si>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</si>
  <si>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</si>
  <si>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</si>
  <si>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</si>
  <si>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</si>
  <si>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</si>
  <si>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</si>
  <si>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</si>
  <si>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</si>
  <si>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</si>
  <si>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</si>
  <si>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</si>
  <si>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</si>
  <si>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</si>
  <si>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</si>
  <si>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</si>
  <si>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</si>
  <si>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</si>
  <si>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</si>
  <si>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</si>
  <si>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</si>
  <si>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</si>
  <si>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</si>
  <si>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</si>
  <si>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</si>
  <si>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</si>
  <si>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</si>
  <si>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</si>
  <si>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</si>
  <si>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</si>
  <si>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</si>
  <si>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</si>
  <si>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</si>
  <si>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</si>
  <si>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</si>
  <si>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</si>
  <si>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</si>
  <si>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</si>
  <si>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</si>
  <si>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</si>
  <si>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</si>
  <si>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</si>
  <si>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</si>
  <si>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</si>
  <si>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</si>
  <si>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</si>
  <si>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</si>
  <si>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</si>
  <si>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</si>
  <si>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</si>
  <si>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</si>
  <si>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</si>
  <si>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</si>
  <si>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</si>
  <si>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</si>
  <si>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</si>
  <si>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</si>
  <si>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</si>
  <si>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</si>
  <si>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</si>
  <si>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</si>
  <si>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</si>
  <si>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</si>
  <si>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</si>
  <si>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</si>
  <si>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</si>
  <si>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</si>
  <si>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</si>
  <si>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</si>
  <si>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</si>
  <si>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</si>
  <si>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</si>
  <si>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</si>
  <si>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</si>
  <si>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</si>
  <si>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</si>
  <si>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</si>
  <si>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</si>
  <si>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</si>
  <si>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</si>
  <si>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</si>
  <si>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</si>
  <si>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</si>
  <si>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</si>
  <si>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</si>
  <si>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</si>
  <si>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</si>
  <si>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</si>
  <si>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</si>
  <si>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</si>
  <si>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</si>
  <si>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</si>
  <si>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</si>
  <si>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</si>
  <si>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</si>
  <si>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</si>
  <si>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</si>
  <si>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</si>
  <si>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</si>
  <si>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</si>
  <si>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</si>
  <si>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</si>
  <si>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</si>
  <si>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</si>
  <si>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</si>
  <si>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</si>
  <si>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</si>
  <si>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</si>
  <si>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</si>
  <si>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</si>
  <si>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</si>
  <si>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</si>
  <si>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</si>
  <si>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</si>
  <si>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</si>
  <si>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</si>
  <si>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</si>
  <si>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</si>
  <si>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</si>
  <si>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</si>
  <si>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</si>
  <si>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</si>
  <si>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</si>
  <si>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</si>
  <si>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</si>
  <si>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</si>
  <si>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</si>
  <si>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</si>
  <si>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</si>
  <si>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</si>
  <si>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</si>
  <si>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</si>
  <si>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</si>
  <si>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</si>
  <si>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</si>
  <si>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</si>
  <si>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</si>
  <si>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</si>
  <si>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</si>
  <si>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</si>
  <si>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</si>
  <si>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</si>
  <si>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</si>
  <si>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</si>
  <si>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</si>
  <si>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</si>
  <si>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</si>
  <si>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</si>
  <si>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</si>
  <si>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</si>
  <si>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</si>
  <si>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</si>
  <si>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</si>
  <si>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</si>
  <si>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</si>
  <si>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</si>
  <si>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</si>
  <si>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</si>
  <si>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</si>
  <si>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</si>
  <si>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</si>
  <si>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</si>
  <si>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</si>
  <si>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</si>
  <si>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</si>
  <si>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</si>
  <si>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</si>
  <si>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</si>
  <si>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</si>
  <si>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</si>
  <si>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</si>
  <si>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</si>
  <si>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</si>
  <si>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</si>
  <si>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</si>
  <si>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</si>
  <si>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</si>
  <si>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</si>
  <si>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</si>
  <si>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</si>
  <si>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</si>
  <si>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</si>
  <si>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</si>
  <si>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</si>
  <si>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</si>
  <si>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</si>
  <si>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</si>
  <si>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</si>
  <si>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</si>
  <si>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</si>
  <si>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</si>
  <si>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</si>
  <si>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</si>
  <si>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</si>
  <si>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</si>
  <si>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</si>
  <si>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</si>
  <si>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</si>
  <si>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</si>
  <si>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</si>
  <si>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</si>
  <si>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</si>
  <si>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</si>
  <si>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</si>
  <si>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</si>
  <si>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</si>
  <si>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</si>
  <si>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</si>
  <si>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</si>
  <si>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</si>
  <si>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</si>
  <si>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</si>
  <si>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</si>
  <si>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</si>
  <si>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</si>
  <si>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</si>
  <si>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</si>
  <si>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</si>
  <si>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</si>
  <si>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</si>
  <si>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</si>
  <si>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</si>
  <si>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</si>
  <si>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</si>
  <si>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</si>
  <si>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</si>
  <si>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</si>
  <si>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</si>
  <si>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</si>
  <si>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</si>
  <si>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</si>
  <si>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</si>
  <si>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</si>
  <si>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</si>
  <si>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</si>
  <si>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</si>
  <si>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</si>
  <si>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</si>
  <si>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</si>
  <si>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</si>
  <si>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</si>
  <si>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</si>
  <si>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</si>
  <si>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</si>
  <si>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</si>
  <si>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</si>
  <si>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</si>
  <si>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</si>
  <si>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</si>
  <si>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</si>
  <si>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</si>
  <si>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</si>
  <si>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</si>
  <si>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</si>
  <si>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</si>
  <si>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</si>
  <si>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</si>
  <si>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</si>
  <si>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</si>
  <si>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</si>
  <si>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</si>
  <si>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</si>
  <si>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</si>
  <si>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</si>
  <si>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</si>
  <si>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</si>
  <si>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</si>
  <si>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</si>
  <si>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</si>
  <si>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</si>
  <si>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</si>
  <si>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</si>
  <si>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</si>
  <si>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</si>
  <si>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</si>
  <si>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</si>
  <si>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</si>
  <si>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</si>
  <si>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</si>
  <si>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</si>
  <si>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</si>
  <si>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</si>
  <si>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</si>
  <si>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</si>
  <si>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</si>
  <si>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</si>
  <si>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</si>
  <si>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</si>
  <si>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</si>
  <si>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</si>
  <si>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</si>
  <si>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</si>
  <si>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</si>
  <si>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</si>
  <si>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</si>
  <si>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</si>
  <si>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</si>
  <si>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</si>
  <si>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</si>
  <si>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</si>
  <si>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</si>
  <si>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</si>
  <si>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</si>
  <si>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</si>
  <si>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</si>
  <si>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</si>
  <si>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</si>
  <si>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</si>
  <si>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</si>
  <si>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</si>
  <si>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</si>
  <si>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</si>
  <si>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</si>
  <si>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</si>
  <si>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</si>
  <si>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</si>
  <si>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</si>
  <si>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</si>
  <si>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</si>
  <si>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</si>
  <si>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</si>
  <si>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</si>
  <si>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</si>
  <si>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</si>
  <si>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</si>
  <si>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</si>
  <si>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</si>
  <si>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</si>
  <si>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</si>
  <si>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</si>
  <si>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</si>
  <si>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</si>
  <si>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</si>
  <si>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</si>
  <si>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</si>
  <si>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</si>
  <si>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</si>
  <si>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</si>
  <si>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</si>
  <si>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</si>
  <si>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</si>
  <si>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</si>
  <si>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</si>
  <si>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</si>
  <si>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</si>
  <si>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</si>
  <si>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</si>
  <si>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</si>
  <si>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</si>
  <si>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</si>
  <si>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</si>
  <si>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</si>
  <si>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</si>
  <si>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</si>
  <si>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</si>
  <si>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</si>
  <si>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</si>
  <si>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</si>
  <si>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</si>
  <si>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</si>
  <si>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</si>
  <si>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</si>
  <si>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</si>
  <si>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</si>
  <si>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</si>
  <si>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</si>
  <si>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</si>
  <si>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</si>
  <si>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</si>
  <si>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</si>
  <si>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</si>
  <si>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</si>
  <si>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</si>
  <si>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</si>
  <si>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</si>
  <si>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</si>
  <si>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</si>
  <si>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</si>
  <si>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</si>
  <si>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</si>
  <si>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</si>
  <si>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</si>
  <si>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</si>
  <si>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</si>
  <si>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</si>
  <si>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</si>
  <si>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</si>
  <si>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</si>
  <si>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</si>
  <si>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</si>
  <si>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</si>
  <si>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</si>
  <si>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</si>
  <si>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</si>
  <si>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</si>
  <si>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</si>
  <si>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</si>
  <si>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</si>
  <si>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</si>
  <si>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</si>
  <si>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</si>
  <si>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</si>
  <si>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</si>
  <si>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</si>
  <si>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</si>
  <si>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</si>
  <si>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</si>
  <si>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</si>
  <si>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</si>
  <si>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</si>
  <si>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</si>
  <si>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</si>
  <si>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</si>
  <si>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</si>
  <si>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</si>
  <si>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</si>
  <si>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</si>
  <si>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</si>
  <si>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</si>
  <si>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</si>
  <si>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</si>
  <si>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</si>
  <si>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</si>
  <si>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</si>
  <si>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</si>
  <si>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</si>
  <si>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</si>
  <si>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</si>
  <si>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</si>
  <si>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</si>
  <si>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</si>
  <si>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</si>
  <si>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</si>
  <si>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</si>
  <si>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</si>
  <si>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</si>
  <si>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</si>
  <si>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</si>
  <si>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</si>
  <si>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</si>
  <si>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</si>
  <si>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</si>
  <si>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</si>
  <si>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</si>
  <si>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</si>
  <si>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</si>
  <si>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</si>
  <si>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</si>
  <si>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</si>
  <si>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</si>
  <si>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</si>
  <si>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</si>
  <si>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</si>
  <si>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</si>
  <si>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</si>
  <si>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</si>
  <si>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</si>
  <si>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</si>
  <si>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</si>
  <si>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</si>
  <si>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</si>
  <si>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</si>
  <si>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</si>
  <si>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</si>
  <si>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</si>
  <si>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</si>
  <si>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</si>
  <si>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</si>
  <si>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</si>
  <si>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</si>
  <si>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</si>
  <si>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</si>
  <si>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</si>
  <si>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</si>
  <si>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</si>
  <si>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</si>
  <si>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</si>
  <si>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</si>
  <si>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</si>
  <si>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</si>
  <si>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</si>
  <si>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</si>
  <si>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</si>
  <si>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</si>
  <si>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</si>
  <si>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</si>
  <si>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</si>
  <si>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</si>
  <si>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</si>
  <si>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</si>
  <si>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</si>
  <si>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</si>
  <si>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</si>
  <si>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</si>
  <si>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</si>
  <si>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</si>
  <si>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</si>
  <si>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</si>
  <si>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</si>
  <si>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</si>
  <si>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</si>
  <si>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</si>
  <si>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</si>
  <si>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</si>
  <si>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</si>
  <si>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</si>
  <si>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</si>
  <si>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</si>
  <si>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</si>
  <si>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</si>
  <si>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</si>
  <si>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</si>
  <si>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</si>
  <si>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</si>
  <si>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</si>
  <si>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</si>
  <si>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</si>
  <si>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</si>
  <si>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</si>
  <si>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</si>
  <si>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</si>
  <si>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</si>
  <si>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</si>
  <si>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</si>
  <si>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</si>
  <si>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</si>
  <si>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</si>
  <si>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</si>
  <si>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</si>
  <si>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</si>
  <si>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</si>
  <si>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</si>
  <si>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</si>
  <si>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</si>
  <si>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</si>
  <si>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</si>
  <si>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</si>
  <si>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</si>
  <si>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</si>
  <si>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</si>
  <si>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</si>
  <si>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</si>
  <si>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</si>
  <si>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</si>
  <si>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</si>
  <si>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</si>
  <si>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</si>
  <si>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</si>
  <si>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</si>
  <si>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</si>
  <si>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</si>
  <si>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</si>
  <si>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</si>
  <si>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</si>
  <si>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</si>
  <si>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</si>
  <si>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</si>
  <si>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</si>
  <si>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</si>
  <si>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</si>
  <si>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</si>
  <si>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</si>
  <si>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</si>
  <si>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</si>
  <si>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</si>
  <si>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</si>
  <si>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</si>
  <si>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</si>
  <si>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</si>
  <si>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</si>
  <si>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</si>
  <si>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</si>
  <si>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</si>
  <si>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</si>
  <si>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</si>
  <si>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</si>
  <si>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</si>
  <si>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</si>
  <si>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</si>
  <si>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</si>
  <si>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</si>
  <si>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</si>
  <si>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</si>
  <si>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</si>
  <si>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</si>
  <si>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</si>
  <si>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</si>
  <si>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</si>
  <si>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</si>
  <si>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</si>
  <si>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</si>
  <si>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</si>
  <si>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</si>
  <si>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</si>
  <si>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</si>
  <si>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</si>
  <si>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</si>
  <si>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</si>
  <si>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</si>
  <si>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</si>
  <si>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</si>
  <si>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</si>
  <si>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</si>
  <si>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</si>
  <si>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</si>
  <si>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</si>
  <si>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</si>
  <si>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</si>
  <si>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</si>
  <si>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</si>
  <si>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</si>
  <si>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</si>
  <si>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</si>
  <si>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</si>
  <si>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</si>
  <si>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</si>
  <si>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</si>
  <si>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</si>
  <si>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</si>
  <si>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</si>
  <si>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</si>
  <si>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</si>
  <si>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</si>
  <si>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</si>
  <si>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</si>
  <si>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</si>
  <si>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</si>
  <si>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</si>
  <si>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</si>
  <si>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</si>
  <si>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</si>
  <si>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</si>
  <si>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</si>
  <si>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</si>
  <si>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</si>
  <si>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</si>
  <si>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</si>
  <si>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</si>
  <si>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</si>
  <si>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</si>
  <si>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</si>
  <si>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</si>
  <si>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</si>
  <si>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</si>
  <si>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</si>
  <si>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</si>
  <si>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</si>
  <si>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</si>
  <si>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</si>
  <si>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</si>
  <si>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</si>
  <si>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</si>
  <si>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</si>
  <si>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</si>
  <si>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</si>
  <si>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</si>
  <si>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</si>
  <si>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</si>
  <si>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</si>
  <si>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</si>
  <si>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</si>
  <si>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</si>
  <si>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</si>
  <si>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</si>
  <si>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</si>
  <si>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</si>
  <si>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</si>
  <si>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</si>
  <si>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</si>
  <si>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</si>
  <si>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</si>
  <si>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</si>
  <si>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</si>
  <si>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</si>
  <si>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</si>
  <si>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</si>
  <si>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</si>
  <si>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</si>
  <si>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</si>
  <si>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</si>
  <si>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</si>
  <si>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</si>
  <si>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</si>
  <si>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</si>
  <si>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</si>
  <si>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</si>
  <si>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</si>
  <si>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</si>
  <si>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</si>
  <si>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</si>
  <si>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</si>
  <si>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</si>
  <si>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</si>
  <si>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</si>
  <si>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</si>
  <si>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</si>
  <si>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</si>
  <si>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</si>
  <si>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</si>
  <si>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</si>
  <si>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</si>
  <si>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</si>
  <si>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</si>
  <si>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</si>
  <si>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</si>
  <si>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</si>
  <si>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</si>
  <si>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</si>
  <si>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</si>
  <si>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</si>
  <si>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</si>
  <si>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</si>
  <si>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</si>
  <si>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</si>
  <si>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</si>
  <si>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</si>
  <si>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</si>
  <si>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</si>
  <si>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</si>
  <si>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</si>
  <si>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</si>
  <si>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</si>
  <si>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</si>
  <si>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</si>
  <si>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</si>
  <si>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</si>
  <si>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</si>
  <si>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</si>
  <si>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</si>
  <si>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</si>
  <si>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</si>
  <si>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</si>
  <si>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</si>
  <si>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</si>
  <si>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</si>
  <si>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</si>
  <si>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</si>
  <si>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</si>
  <si>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</si>
  <si>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</si>
  <si>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</si>
  <si>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</si>
  <si>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</si>
  <si>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</si>
  <si>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</si>
  <si>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</si>
  <si>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</si>
  <si>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</si>
  <si>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</si>
  <si>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</si>
  <si>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</si>
  <si>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</si>
  <si>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</si>
  <si>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</si>
  <si>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</si>
  <si>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</si>
  <si>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</si>
  <si>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</si>
  <si>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</si>
  <si>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</si>
  <si>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</si>
  <si>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</si>
  <si>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</si>
  <si>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</si>
  <si>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</si>
  <si>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</si>
  <si>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</si>
  <si>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</si>
  <si>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</si>
  <si>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</si>
  <si>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</si>
  <si>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</si>
  <si>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</si>
  <si>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</si>
  <si>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</si>
  <si>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</si>
  <si>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</si>
  <si>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</si>
  <si>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</si>
  <si>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</si>
  <si>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</si>
  <si>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</si>
  <si>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</si>
  <si>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</si>
  <si>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</si>
  <si>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</si>
  <si>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</si>
  <si>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</si>
  <si>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</si>
  <si>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</si>
  <si>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</si>
  <si>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</si>
  <si>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</si>
  <si>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</si>
  <si>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</si>
  <si>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</si>
  <si>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</si>
  <si>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</si>
  <si>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</si>
  <si>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</si>
  <si>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</si>
  <si>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</si>
  <si>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</si>
  <si>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</si>
  <si>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</si>
  <si>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</si>
  <si>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</si>
  <si>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</si>
  <si>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</si>
  <si>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</si>
  <si>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</si>
  <si>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</si>
  <si>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</si>
  <si>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</si>
  <si>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</si>
  <si>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</si>
  <si>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</si>
  <si>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</si>
  <si>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</si>
  <si>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</si>
  <si>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</si>
  <si>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</si>
  <si>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</si>
  <si>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</si>
  <si>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</si>
  <si>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</si>
  <si>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</si>
  <si>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</si>
  <si>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</si>
  <si>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</si>
  <si>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</si>
  <si>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</si>
  <si>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</si>
  <si>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</si>
  <si>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</si>
  <si>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</si>
  <si>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</si>
  <si>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</si>
  <si>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</si>
  <si>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</si>
  <si>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</si>
  <si>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</si>
  <si>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</si>
  <si>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</si>
  <si>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</si>
  <si>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</si>
  <si>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</si>
  <si>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</si>
  <si>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</si>
  <si>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</si>
  <si>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</si>
  <si>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</si>
  <si>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</si>
  <si>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</si>
  <si>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</si>
  <si>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</si>
  <si>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</si>
  <si>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</si>
  <si>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</si>
  <si>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</si>
  <si>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</si>
  <si>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</si>
  <si>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</si>
  <si>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</si>
  <si>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</si>
  <si>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</si>
  <si>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</si>
  <si>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</si>
  <si>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</si>
  <si>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</si>
  <si>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</si>
  <si>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</si>
  <si>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</si>
  <si>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</si>
  <si>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</si>
  <si>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</si>
  <si>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</si>
  <si>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</si>
  <si>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</si>
  <si>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</si>
  <si>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</si>
  <si>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</si>
  <si>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</si>
  <si>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</si>
  <si>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</si>
  <si>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</si>
  <si>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</si>
  <si>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</si>
  <si>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</si>
  <si>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</si>
  <si>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</si>
  <si>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</si>
  <si>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</si>
  <si>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</si>
  <si>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</si>
  <si>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</si>
  <si>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</si>
  <si>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</si>
  <si>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</si>
  <si>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</si>
  <si>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</si>
  <si>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</si>
  <si>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</si>
  <si>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</si>
  <si>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</si>
  <si>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</si>
  <si>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</si>
  <si>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</si>
  <si>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</si>
  <si>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</si>
  <si>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</si>
  <si>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</si>
  <si>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</si>
  <si>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</si>
  <si>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</si>
  <si>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</si>
  <si>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</si>
  <si>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</si>
  <si>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</si>
  <si>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</si>
  <si>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</si>
  <si>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</si>
  <si>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</si>
  <si>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</si>
  <si>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</si>
  <si>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</si>
  <si>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</si>
  <si>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</si>
  <si>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</si>
  <si>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</si>
  <si>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</si>
  <si>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</si>
  <si>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</si>
  <si>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</si>
  <si>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</si>
  <si>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</si>
  <si>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</si>
  <si>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</si>
  <si>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</si>
  <si>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</si>
  <si>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</si>
  <si>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</si>
  <si>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</si>
  <si>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</si>
  <si>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</si>
  <si>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</si>
  <si>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</si>
  <si>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</si>
  <si>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</si>
  <si>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</si>
  <si>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</si>
  <si>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</si>
  <si>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</si>
  <si>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</si>
  <si>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</si>
  <si>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</si>
  <si>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</si>
  <si>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</si>
  <si>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</si>
  <si>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</si>
  <si>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</si>
  <si>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</si>
  <si>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</si>
  <si>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</si>
  <si>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</si>
  <si>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</si>
  <si>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</si>
  <si>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</si>
  <si>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</si>
  <si>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</si>
  <si>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</si>
  <si>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</si>
  <si>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</si>
  <si>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</si>
  <si>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</si>
  <si>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</si>
  <si>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</si>
  <si>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</si>
  <si>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</si>
  <si>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</si>
  <si>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</si>
  <si>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</si>
  <si>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</si>
  <si>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</si>
  <si>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</si>
  <si>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</si>
  <si>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</si>
  <si>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</si>
  <si>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</si>
  <si>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</si>
  <si>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</si>
  <si>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</si>
  <si>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</si>
  <si>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</si>
  <si>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</si>
  <si>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</si>
  <si>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</si>
  <si>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</si>
  <si>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</si>
  <si>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</si>
  <si>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</si>
  <si>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</si>
  <si>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</si>
  <si>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</si>
  <si>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</si>
  <si>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</si>
  <si>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</si>
  <si>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</si>
  <si>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</si>
  <si>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</si>
  <si>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</si>
  <si>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</si>
  <si>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</si>
  <si>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</si>
  <si>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</si>
  <si>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</si>
  <si>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</si>
  <si>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</si>
  <si>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</si>
  <si>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</si>
  <si>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</si>
  <si>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</si>
  <si>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</si>
  <si>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</si>
  <si>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</si>
  <si>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</si>
  <si>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</si>
  <si>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</si>
  <si>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</si>
  <si>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</si>
  <si>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</si>
  <si>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</si>
  <si>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</si>
  <si>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</si>
  <si>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</si>
  <si>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</si>
  <si>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</si>
  <si>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</si>
  <si>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</si>
  <si>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</si>
  <si>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</si>
  <si>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</si>
  <si>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</si>
  <si>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</si>
  <si>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</si>
  <si>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</si>
  <si>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</si>
  <si>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</si>
  <si>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</si>
  <si>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</si>
  <si>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</si>
  <si>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</si>
  <si>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</si>
  <si>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</si>
  <si>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</si>
  <si>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</si>
  <si>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</si>
  <si>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</si>
  <si>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</si>
  <si>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</si>
  <si>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</si>
  <si>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</si>
  <si>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</si>
  <si>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</si>
  <si>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</si>
  <si>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</si>
  <si>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</si>
  <si>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</si>
  <si>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</si>
  <si>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</si>
  <si>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</si>
  <si>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</si>
  <si>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</si>
  <si>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</si>
  <si>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</si>
  <si>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</si>
  <si>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</si>
  <si>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</si>
  <si>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</si>
  <si>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</si>
  <si>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</si>
  <si>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</si>
  <si>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</si>
  <si>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</si>
  <si>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</si>
  <si>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</si>
  <si>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</si>
  <si>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</si>
  <si>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</si>
  <si>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</si>
  <si>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</si>
  <si>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</si>
  <si>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</si>
  <si>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</si>
  <si>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</si>
  <si>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</si>
  <si>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</si>
  <si>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</si>
  <si>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</si>
  <si>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</si>
  <si>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</si>
  <si>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</si>
  <si>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</si>
  <si>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</si>
  <si>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</si>
  <si>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</si>
  <si>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</si>
  <si>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</si>
  <si>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</si>
  <si>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</si>
  <si>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</si>
  <si>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</si>
  <si>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</si>
  <si>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</si>
  <si>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</si>
  <si>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</si>
  <si>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</si>
  <si>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</si>
  <si>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</si>
  <si>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</si>
  <si>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</si>
  <si>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</si>
  <si>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</si>
  <si>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</si>
  <si>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</si>
  <si>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</si>
  <si>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</si>
  <si>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</si>
  <si>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</si>
  <si>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</si>
  <si>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</si>
  <si>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</si>
  <si>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</si>
  <si>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</si>
  <si>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</si>
  <si>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</si>
  <si>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</si>
  <si>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</si>
  <si>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</si>
  <si>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</si>
  <si>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</si>
  <si>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</si>
  <si>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</si>
  <si>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</si>
  <si>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</si>
  <si>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</si>
  <si>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</si>
  <si>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</si>
  <si>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</si>
  <si>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</si>
  <si>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</si>
  <si>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</si>
  <si>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</si>
  <si>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</si>
  <si>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</si>
  <si>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</si>
  <si>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</si>
  <si>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</si>
  <si>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</si>
  <si>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</si>
  <si>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</si>
  <si>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</si>
  <si>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</si>
  <si>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</si>
  <si>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</si>
  <si>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</si>
  <si>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</si>
  <si>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</si>
  <si>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</si>
  <si>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</si>
  <si>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</si>
  <si>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</si>
  <si>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</si>
  <si>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</si>
  <si>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</si>
  <si>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</si>
  <si>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</si>
  <si>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</si>
  <si>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</si>
  <si>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</si>
  <si>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</si>
  <si>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</si>
  <si>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</si>
  <si>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</si>
  <si>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</si>
  <si>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</si>
  <si>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</si>
  <si>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</si>
  <si>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</si>
  <si>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</si>
  <si>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</si>
  <si>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</si>
  <si>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</si>
  <si>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</si>
  <si>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</si>
  <si>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</si>
  <si>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</si>
  <si>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</si>
  <si>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</si>
  <si>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</si>
  <si>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</si>
  <si>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</si>
  <si>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</si>
  <si>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</si>
  <si>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</si>
  <si>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</si>
  <si>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</si>
  <si>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</si>
  <si>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</si>
  <si>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</si>
  <si>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</si>
  <si>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</si>
  <si>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</si>
  <si>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</si>
  <si>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</si>
  <si>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</si>
  <si>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</si>
  <si>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</si>
  <si>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</si>
  <si>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</si>
  <si>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</si>
  <si>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</si>
  <si>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</si>
  <si>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</si>
  <si>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</si>
  <si>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</si>
  <si>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</si>
  <si>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</si>
  <si>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</si>
  <si>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</si>
  <si>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</si>
  <si>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</si>
  <si>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</si>
  <si>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</si>
  <si>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</si>
  <si>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</si>
  <si>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</si>
  <si>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</si>
  <si>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</si>
  <si>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</si>
  <si>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</si>
  <si>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</si>
  <si>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</si>
  <si>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</si>
  <si>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</si>
  <si>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</si>
  <si>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</si>
  <si>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</si>
  <si>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</si>
  <si>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</si>
  <si>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</si>
  <si>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</si>
  <si>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</si>
  <si>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</si>
  <si>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</si>
  <si>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</si>
  <si>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</si>
  <si>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</si>
  <si>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</si>
  <si>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</si>
  <si>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</si>
  <si>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</si>
  <si>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</si>
  <si>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</si>
  <si>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</si>
  <si>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</si>
  <si>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</si>
  <si>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</si>
  <si>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</si>
  <si>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</si>
  <si>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</si>
  <si>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</si>
  <si>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</si>
  <si>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</si>
  <si>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</si>
  <si>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</si>
  <si>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</si>
  <si>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</si>
  <si>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</si>
  <si>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</si>
  <si>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</si>
  <si>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</si>
  <si>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</si>
  <si>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</si>
  <si>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</si>
  <si>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</si>
  <si>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</si>
  <si>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</si>
  <si>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</si>
  <si>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</si>
  <si>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</si>
  <si>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</si>
  <si>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</si>
  <si>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</si>
  <si>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</si>
  <si>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</si>
  <si>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</si>
  <si>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</si>
  <si>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</si>
  <si>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</si>
  <si>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</si>
  <si>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</si>
  <si>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</si>
  <si>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</si>
  <si>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</si>
  <si>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</si>
  <si>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</si>
  <si>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</si>
  <si>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</si>
  <si>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</si>
  <si>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</si>
  <si>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</si>
  <si>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</si>
  <si>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</si>
  <si>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</si>
  <si>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</si>
  <si>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</si>
  <si>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</si>
  <si>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</si>
  <si>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</si>
  <si>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</si>
  <si>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</si>
  <si>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</si>
  <si>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</si>
  <si>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</si>
  <si>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</si>
  <si>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</si>
  <si>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</si>
  <si>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</si>
  <si>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</si>
  <si>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</si>
  <si>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</si>
  <si>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</si>
  <si>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</si>
  <si>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</si>
  <si>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</si>
  <si>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</si>
  <si>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</si>
  <si>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</si>
  <si>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</si>
  <si>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</si>
  <si>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</si>
  <si>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</si>
  <si>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</si>
  <si>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</si>
  <si>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</si>
  <si>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</si>
  <si>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</si>
  <si>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</si>
  <si>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</si>
  <si>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</si>
  <si>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</si>
  <si>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</si>
  <si>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</si>
  <si>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</si>
  <si>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</si>
  <si>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</si>
  <si>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</si>
  <si>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</si>
  <si>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</si>
  <si>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</si>
  <si>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</si>
  <si>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</si>
  <si>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</si>
  <si>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</si>
  <si>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</si>
  <si>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</si>
  <si>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</si>
  <si>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</si>
  <si>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</si>
  <si>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</si>
  <si>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</si>
  <si>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</si>
  <si>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</si>
  <si>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</si>
  <si>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</si>
  <si>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</si>
  <si>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</si>
  <si>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</si>
  <si>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</si>
  <si>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</si>
  <si>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</si>
  <si>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</si>
  <si>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</si>
  <si>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</si>
  <si>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</si>
  <si>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</si>
  <si>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</si>
  <si>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</si>
  <si>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</si>
  <si>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</si>
  <si>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</si>
  <si>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</si>
  <si>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</si>
  <si>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</si>
  <si>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</si>
  <si>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</si>
  <si>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</si>
  <si>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</si>
  <si>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</si>
  <si>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</si>
  <si>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</si>
  <si>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</si>
  <si>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</si>
  <si>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</si>
  <si>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</si>
  <si>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</si>
  <si>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</si>
  <si>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</si>
  <si>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</si>
  <si>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</si>
  <si>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</si>
  <si>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</si>
  <si>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</si>
  <si>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</si>
  <si>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</si>
  <si>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</si>
  <si>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</si>
  <si>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</si>
  <si>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</si>
  <si>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</si>
  <si>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</si>
  <si>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</si>
  <si>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</si>
  <si>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</si>
  <si>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</si>
  <si>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</si>
  <si>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</si>
  <si>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</si>
  <si>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</si>
  <si>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</si>
  <si>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</si>
  <si>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</si>
  <si>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</si>
  <si>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</si>
  <si>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</si>
  <si>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</si>
  <si>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</si>
  <si>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</si>
  <si>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</si>
  <si>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</si>
  <si>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</si>
  <si>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</si>
  <si>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</si>
  <si>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</si>
  <si>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</si>
  <si>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</si>
  <si>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</si>
  <si>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</si>
  <si>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</si>
  <si>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</si>
  <si>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</si>
  <si>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</si>
  <si>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</si>
  <si>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</si>
  <si>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</si>
  <si>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</si>
  <si>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</si>
  <si>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</si>
  <si>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</si>
  <si>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</si>
  <si>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</si>
  <si>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</si>
  <si>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</si>
  <si>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</si>
  <si>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</si>
  <si>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</si>
  <si>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</si>
  <si>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</si>
  <si>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</si>
  <si>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</si>
  <si>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</si>
  <si>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</si>
  <si>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</si>
  <si>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</si>
  <si>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</si>
  <si>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</si>
  <si>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</si>
  <si>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</si>
  <si>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</si>
  <si>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</si>
  <si>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</si>
  <si>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</si>
  <si>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</si>
  <si>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</si>
  <si>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</si>
  <si>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</si>
  <si>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</si>
  <si>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</si>
  <si>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</si>
  <si>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</si>
  <si>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</si>
  <si>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</si>
  <si>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</si>
  <si>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</si>
  <si>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</si>
  <si>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</si>
  <si>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</si>
  <si>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</si>
  <si>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</si>
  <si>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</si>
  <si>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</si>
  <si>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</si>
  <si>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</si>
  <si>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</si>
  <si>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</si>
  <si>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</si>
  <si>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</si>
  <si>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</si>
  <si>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</si>
  <si>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</si>
  <si>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</si>
  <si>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</si>
  <si>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</si>
  <si>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</si>
  <si>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</si>
  <si>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</si>
  <si>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</si>
  <si>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</si>
  <si>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</si>
  <si>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</si>
  <si>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</si>
  <si>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</si>
  <si>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</si>
  <si>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</si>
  <si>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</si>
  <si>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</si>
  <si>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</si>
  <si>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</si>
  <si>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</si>
  <si>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</si>
  <si>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</si>
  <si>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</si>
  <si>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</si>
  <si>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</si>
  <si>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</si>
  <si>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</si>
  <si>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</si>
  <si>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</si>
  <si>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</si>
  <si>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</si>
  <si>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</si>
  <si>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</si>
  <si>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</si>
  <si>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</si>
  <si>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</si>
  <si>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</si>
  <si>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</si>
  <si>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</si>
  <si>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</si>
  <si>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</si>
  <si>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</si>
  <si>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</si>
  <si>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</si>
  <si>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</si>
  <si>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</si>
  <si>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</si>
  <si>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</si>
  <si>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</si>
  <si>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</si>
  <si>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</si>
  <si>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</si>
  <si>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</si>
  <si>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</si>
  <si>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</si>
  <si>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</si>
  <si>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</si>
  <si>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</si>
  <si>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</si>
  <si>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</si>
  <si>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</si>
  <si>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</si>
  <si>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</si>
  <si>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</si>
  <si>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</si>
  <si>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</si>
  <si>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</si>
  <si>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</si>
  <si>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</si>
  <si>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</si>
  <si>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</si>
  <si>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</si>
  <si>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</si>
  <si>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</si>
  <si>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</si>
  <si>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</si>
  <si>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</si>
  <si>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</si>
  <si>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</si>
  <si>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</si>
  <si>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</si>
  <si>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</si>
  <si>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</si>
  <si>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</si>
  <si>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</si>
  <si>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</si>
  <si>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</si>
  <si>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</si>
  <si>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</si>
  <si>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</si>
  <si>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</si>
  <si>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</si>
  <si>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</si>
  <si>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</si>
  <si>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</si>
  <si>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</si>
  <si>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</si>
  <si>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</si>
  <si>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</si>
  <si>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</si>
  <si>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</si>
  <si>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</si>
  <si>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</si>
  <si>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</si>
  <si>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</si>
  <si>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</si>
  <si>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</si>
  <si>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</si>
  <si>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</si>
  <si>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</si>
  <si>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</si>
  <si>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</si>
  <si>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</si>
  <si>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</si>
  <si>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</si>
  <si>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</si>
  <si>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</si>
  <si>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</si>
  <si>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</si>
  <si>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</si>
  <si>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</si>
  <si>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</si>
  <si>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</si>
  <si>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</si>
  <si>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</si>
  <si>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</si>
  <si>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</si>
  <si>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</si>
  <si>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</si>
  <si>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</si>
  <si>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</si>
  <si>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</si>
  <si>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</si>
  <si>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</si>
  <si>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</si>
  <si>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</si>
  <si>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</si>
  <si>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</si>
  <si>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</si>
  <si>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</si>
  <si>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</si>
  <si>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</si>
  <si>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</si>
  <si>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</si>
  <si>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</si>
  <si>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</si>
  <si>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</si>
  <si>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</si>
  <si>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</si>
  <si>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</si>
  <si>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</si>
  <si>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</si>
  <si>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</si>
  <si>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</si>
  <si>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</si>
  <si>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</si>
  <si>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</si>
  <si>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</si>
  <si>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</si>
  <si>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</si>
  <si>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</si>
  <si>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</si>
  <si>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</si>
  <si>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</si>
  <si>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</si>
  <si>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</si>
  <si>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</si>
  <si>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</si>
  <si>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</si>
  <si>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</si>
  <si>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</si>
  <si>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</si>
  <si>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</si>
  <si>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</si>
  <si>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</si>
  <si>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</si>
  <si>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</si>
  <si>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</si>
  <si>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</si>
  <si>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</si>
  <si>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</si>
  <si>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</si>
  <si>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</si>
  <si>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</si>
  <si>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</si>
  <si>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</si>
  <si>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</si>
  <si>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</si>
  <si>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</si>
  <si>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</si>
  <si>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</si>
  <si>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</si>
  <si>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</si>
  <si>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</si>
  <si>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</si>
  <si>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</si>
  <si>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</si>
  <si>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</si>
  <si>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</si>
  <si>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</si>
  <si>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</si>
  <si>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</si>
  <si>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</si>
  <si>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</si>
  <si>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</si>
  <si>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</si>
  <si>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</si>
  <si>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</si>
  <si>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</si>
  <si>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</si>
  <si>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</si>
  <si>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</si>
  <si>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</si>
  <si>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</si>
  <si>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</si>
  <si>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</si>
  <si>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</si>
  <si>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</si>
  <si>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</si>
  <si>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</si>
  <si>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</si>
  <si>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</si>
  <si>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</si>
  <si>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</si>
  <si>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</si>
  <si>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</si>
  <si>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</si>
  <si>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</si>
  <si>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</si>
  <si>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</si>
  <si>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</si>
  <si>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</si>
  <si>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</si>
  <si>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</si>
  <si>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</si>
  <si>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</si>
  <si>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</si>
  <si>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</si>
  <si>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</si>
  <si>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</si>
  <si>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</si>
  <si>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</si>
  <si>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</si>
  <si>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</si>
  <si>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</si>
  <si>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</si>
  <si>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</si>
  <si>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</si>
  <si>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</si>
  <si>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</si>
  <si>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</si>
  <si>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</si>
  <si>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</si>
  <si>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</si>
  <si>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</si>
  <si>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</si>
  <si>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</si>
  <si>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</si>
  <si>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</si>
  <si>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</si>
  <si>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</si>
  <si>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</si>
  <si>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</si>
  <si>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</si>
  <si>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</si>
  <si>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</si>
  <si>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</si>
  <si>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</si>
  <si>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</si>
  <si>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</si>
  <si>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</si>
  <si>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</si>
  <si>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</si>
  <si>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</si>
  <si>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</si>
  <si>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</si>
  <si>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</si>
  <si>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</si>
  <si>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</si>
  <si>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</si>
  <si>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</si>
  <si>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</si>
  <si>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</si>
  <si>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</si>
  <si>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</si>
  <si>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</si>
  <si>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</si>
  <si>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</si>
  <si>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</si>
  <si>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</si>
  <si>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</si>
  <si>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</si>
  <si>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</si>
  <si>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</si>
  <si>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</si>
  <si>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</si>
  <si>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</si>
  <si>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</si>
  <si>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</si>
  <si>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</si>
  <si>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</si>
  <si>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</si>
  <si>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</si>
  <si>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</si>
  <si>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</si>
  <si>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</si>
  <si>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</si>
  <si>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</si>
  <si>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</si>
  <si>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</si>
  <si>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</si>
  <si>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</si>
  <si>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</si>
  <si>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</si>
  <si>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</si>
  <si>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</si>
  <si>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</si>
  <si>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</si>
  <si>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</si>
  <si>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</si>
  <si>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</si>
  <si>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</si>
  <si>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</si>
  <si>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</si>
  <si>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</si>
  <si>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</si>
  <si>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</si>
  <si>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</si>
  <si>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</si>
  <si>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</si>
  <si>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</si>
  <si>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</si>
  <si>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</si>
  <si>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</si>
  <si>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</si>
  <si>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</si>
  <si>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</si>
  <si>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</si>
  <si>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</si>
  <si>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</si>
  <si>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</si>
  <si>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</si>
  <si>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</si>
  <si>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</si>
  <si>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</si>
  <si>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</si>
  <si>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</si>
  <si>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</si>
  <si>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</si>
  <si>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</si>
  <si>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</si>
  <si>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</si>
  <si>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</si>
  <si>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</si>
  <si>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</si>
  <si>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</si>
  <si>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</si>
  <si>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</si>
  <si>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</si>
  <si>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</si>
  <si>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</si>
  <si>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</si>
  <si>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</si>
  <si>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</si>
  <si>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</si>
  <si>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</si>
  <si>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</si>
  <si>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</si>
  <si>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</si>
  <si>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</si>
  <si>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</si>
  <si>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</si>
  <si>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</si>
  <si>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</si>
  <si>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</si>
  <si>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</si>
  <si>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</si>
  <si>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</si>
  <si>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</si>
  <si>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</si>
  <si>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</si>
  <si>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</si>
  <si>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</si>
  <si>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</si>
  <si>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</si>
  <si>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</si>
  <si>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</si>
  <si>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</si>
  <si>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</si>
  <si>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</si>
  <si>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</si>
  <si>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</si>
  <si>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</si>
  <si>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</si>
  <si>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</si>
  <si>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</si>
  <si>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</si>
  <si>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</si>
  <si>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</si>
  <si>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</si>
  <si>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</si>
  <si>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</si>
  <si>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</si>
  <si>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</si>
  <si>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</si>
  <si>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</si>
  <si>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</si>
  <si>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</si>
  <si>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</si>
  <si>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</si>
  <si>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</si>
  <si>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</si>
  <si>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</si>
  <si>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</si>
  <si>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</si>
  <si>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</si>
  <si>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</si>
  <si>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</si>
  <si>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</si>
  <si>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</si>
  <si>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</si>
  <si>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</si>
  <si>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</si>
  <si>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</si>
  <si>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</si>
  <si>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</si>
  <si>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</si>
  <si>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</si>
  <si>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</si>
  <si>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</si>
  <si>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</si>
  <si>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</si>
  <si>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</si>
  <si>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</si>
  <si>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</si>
  <si>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</si>
  <si>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</si>
  <si>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</si>
  <si>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</si>
  <si>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</si>
  <si>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</si>
  <si>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</si>
  <si>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</si>
  <si>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</si>
  <si>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</si>
  <si>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</si>
  <si>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</si>
  <si>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</si>
  <si>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</si>
  <si>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</si>
  <si>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</si>
  <si>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</si>
  <si>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</si>
  <si>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</si>
  <si>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</si>
  <si>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</si>
  <si>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</si>
  <si>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</si>
  <si>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</si>
  <si>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</si>
  <si>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</si>
  <si>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</si>
  <si>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</si>
  <si>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</si>
  <si>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</si>
  <si>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</si>
  <si>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</si>
  <si>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</si>
  <si>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</si>
  <si>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</si>
  <si>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</si>
  <si>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</si>
  <si>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</si>
  <si>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</si>
  <si>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</si>
  <si>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</si>
  <si>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</si>
  <si>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</si>
  <si>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</si>
  <si>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</si>
  <si>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</si>
  <si>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</si>
  <si>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</si>
  <si>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</si>
  <si>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</si>
  <si>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</si>
  <si>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</si>
  <si>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</si>
  <si>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</si>
  <si>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</si>
  <si>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</si>
  <si>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</si>
  <si>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</si>
  <si>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</si>
  <si>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</si>
  <si>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</si>
  <si>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</si>
  <si>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</si>
  <si>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</si>
  <si>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</si>
  <si>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</si>
  <si>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</si>
  <si>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</si>
  <si>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</si>
  <si>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</si>
  <si>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</si>
  <si>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</si>
  <si>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</si>
  <si>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</si>
  <si>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</si>
  <si>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</si>
  <si>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</si>
  <si>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</si>
  <si>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</si>
  <si>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</si>
  <si>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</si>
  <si>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</si>
  <si>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</si>
  <si>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</si>
  <si>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</si>
  <si>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</si>
  <si>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</si>
  <si>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</si>
  <si>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</si>
  <si>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</si>
  <si>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</si>
  <si>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</si>
  <si>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</si>
  <si>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</si>
  <si>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</si>
  <si>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</si>
  <si>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</si>
  <si>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</si>
  <si>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</si>
  <si>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</si>
  <si>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</si>
  <si>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</si>
  <si>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</si>
  <si>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</si>
  <si>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</si>
  <si>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</si>
  <si>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</si>
  <si>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</si>
  <si>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</si>
  <si>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</si>
  <si>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</si>
  <si>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</si>
  <si>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</si>
  <si>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</si>
  <si>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</si>
  <si>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</si>
  <si>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</si>
  <si>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</si>
  <si>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</si>
  <si>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</si>
  <si>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</si>
  <si>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</si>
  <si>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</si>
  <si>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</si>
  <si>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</si>
  <si>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</si>
  <si>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</si>
  <si>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</si>
  <si>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</si>
  <si>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</si>
  <si>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</si>
  <si>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</si>
  <si>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</si>
  <si>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</si>
  <si>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</si>
  <si>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</si>
  <si>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</si>
  <si>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</si>
  <si>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</si>
  <si>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</si>
  <si>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</si>
  <si>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</si>
  <si>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</si>
  <si>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</si>
  <si>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</si>
  <si>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</si>
  <si>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</si>
  <si>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</si>
  <si>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</si>
  <si>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</si>
  <si>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</si>
  <si>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</si>
  <si>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</si>
  <si>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</si>
  <si>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</si>
  <si>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</si>
  <si>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</si>
  <si>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</si>
  <si>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</si>
  <si>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</si>
  <si>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</si>
  <si>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</si>
  <si>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</si>
  <si>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</si>
  <si>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</si>
  <si>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</si>
  <si>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</si>
  <si>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</si>
  <si>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</si>
  <si>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</si>
  <si>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</si>
  <si>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</si>
  <si>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</si>
  <si>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</si>
  <si>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</si>
  <si>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</si>
  <si>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</si>
  <si>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</si>
  <si>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</si>
  <si>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</si>
  <si>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</si>
  <si>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</si>
  <si>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</si>
  <si>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</si>
  <si>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</si>
  <si>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</si>
  <si>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</si>
  <si>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</si>
  <si>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</si>
  <si>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</si>
  <si>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</si>
  <si>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</si>
  <si>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</si>
  <si>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</si>
  <si>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</si>
  <si>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</si>
  <si>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</si>
  <si>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</si>
  <si>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</si>
  <si>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</si>
  <si>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</si>
  <si>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</si>
  <si>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</si>
  <si>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</si>
  <si>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</si>
  <si>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</si>
  <si>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</si>
  <si>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</si>
  <si>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</si>
  <si>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</si>
  <si>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</si>
  <si>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</si>
  <si>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</si>
  <si>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</si>
  <si>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</si>
  <si>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</si>
  <si>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</si>
  <si>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</si>
  <si>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</si>
  <si>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</si>
  <si>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</si>
  <si>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</si>
  <si>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</si>
  <si>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</si>
  <si>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</si>
  <si>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</si>
  <si>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</si>
  <si>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</si>
  <si>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</si>
  <si>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</si>
  <si>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</si>
  <si>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</si>
  <si>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</si>
  <si>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</si>
  <si>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</si>
  <si>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</si>
  <si>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</si>
  <si>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</si>
  <si>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</si>
  <si>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</si>
  <si>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</si>
  <si>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</si>
  <si>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</si>
  <si>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</si>
  <si>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</si>
  <si>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</si>
  <si>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</si>
  <si>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</si>
  <si>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</si>
  <si>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</si>
  <si>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</si>
  <si>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</si>
  <si>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</si>
  <si>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</si>
  <si>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</si>
  <si>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</si>
  <si>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</si>
  <si>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</si>
  <si>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</si>
  <si>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</si>
  <si>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</si>
  <si>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</si>
  <si>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</si>
  <si>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</si>
  <si>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</si>
  <si>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</si>
  <si>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</si>
  <si>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</si>
  <si>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</si>
  <si>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</si>
  <si>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</si>
  <si>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</si>
  <si>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</si>
  <si>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</si>
  <si>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</si>
  <si>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</si>
  <si>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</si>
  <si>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</si>
  <si>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</si>
  <si>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</si>
  <si>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</si>
  <si>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</si>
  <si>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</si>
  <si>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</si>
  <si>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</si>
  <si>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</si>
  <si>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</si>
  <si>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</si>
  <si>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</si>
  <si>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</si>
  <si>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</si>
  <si>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</si>
  <si>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</si>
  <si>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</si>
  <si>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</si>
  <si>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</si>
  <si>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</si>
  <si>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</si>
  <si>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</si>
  <si>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</si>
  <si>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</si>
  <si>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</si>
  <si>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</si>
  <si>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</si>
  <si>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</si>
  <si>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</si>
  <si>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</si>
  <si>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</si>
  <si>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</si>
  <si>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</si>
  <si>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</si>
  <si>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</si>
  <si>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</si>
  <si>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</si>
  <si>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</si>
  <si>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</si>
  <si>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</si>
  <si>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</si>
  <si>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</si>
  <si>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</si>
  <si>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</si>
  <si>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</si>
  <si>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</si>
  <si>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</si>
  <si>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</si>
  <si>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</si>
  <si>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</si>
  <si>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</si>
  <si>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</si>
  <si>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</si>
  <si>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</si>
  <si>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</si>
  <si>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</si>
  <si>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</si>
  <si>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</si>
  <si>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</si>
  <si>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</si>
  <si>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</si>
  <si>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</si>
  <si>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</si>
  <si>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</si>
  <si>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</si>
  <si>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</si>
  <si>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</si>
  <si>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</si>
  <si>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</si>
  <si>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</si>
  <si>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</si>
  <si>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</si>
  <si>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</si>
  <si>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</si>
  <si>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</si>
  <si>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</si>
  <si>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</si>
  <si>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</si>
  <si>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</si>
  <si>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</si>
  <si>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</si>
  <si>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</si>
  <si>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</si>
  <si>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</si>
  <si>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</si>
  <si>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</si>
  <si>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</si>
  <si>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</si>
  <si>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</si>
  <si>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</si>
  <si>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</si>
  <si>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</si>
  <si>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</si>
  <si>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</si>
  <si>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</si>
  <si>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</si>
  <si>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</si>
  <si>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</si>
  <si>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</si>
  <si>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</si>
  <si>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</si>
  <si>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</si>
  <si>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</si>
  <si>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</si>
  <si>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</si>
  <si>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</si>
  <si>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</si>
  <si>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</si>
  <si>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</si>
  <si>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</si>
  <si>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</si>
  <si>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</si>
  <si>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</si>
  <si>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</si>
  <si>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</si>
  <si>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</si>
  <si>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</si>
  <si>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</si>
  <si>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</si>
  <si>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</si>
  <si>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</si>
  <si>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</si>
  <si>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</si>
  <si>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</si>
  <si>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</si>
  <si>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</si>
  <si>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</si>
  <si>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</si>
  <si>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</si>
  <si>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</si>
  <si>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</si>
  <si>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</si>
  <si>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</si>
  <si>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</si>
  <si>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</si>
  <si>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</si>
  <si>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</si>
  <si>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</si>
  <si>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</si>
  <si>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</si>
  <si>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</si>
  <si>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</si>
  <si>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</si>
  <si>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</si>
  <si>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</si>
  <si>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</si>
  <si>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</si>
  <si>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</si>
  <si>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</si>
  <si>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</si>
  <si>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</si>
  <si>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</si>
  <si>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</si>
  <si>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</si>
  <si>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</si>
  <si>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</si>
  <si>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</si>
  <si>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</si>
  <si>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</si>
  <si>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</si>
  <si>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</si>
  <si>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</si>
  <si>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</si>
  <si>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</si>
  <si>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</si>
  <si>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</si>
  <si>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</si>
  <si>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</si>
  <si>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</si>
  <si>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</si>
  <si>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</si>
  <si>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</si>
  <si>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</si>
  <si>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</si>
  <si>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</si>
  <si>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</si>
  <si>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</si>
  <si>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</si>
  <si>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</si>
  <si>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</si>
  <si>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</si>
  <si>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</si>
  <si>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</si>
  <si>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</si>
  <si>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</si>
  <si>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</si>
  <si>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</si>
  <si>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</si>
  <si>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</si>
  <si>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</si>
  <si>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</si>
  <si>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</si>
  <si>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</si>
  <si>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</si>
  <si>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</si>
  <si>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</si>
  <si>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</si>
  <si>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</si>
  <si>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</si>
  <si>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</si>
  <si>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</si>
  <si>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</si>
  <si>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</si>
  <si>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</si>
  <si>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</si>
  <si>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</si>
  <si>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</si>
  <si>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</si>
  <si>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</si>
  <si>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</si>
  <si>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</si>
  <si>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</si>
  <si>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</si>
  <si>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</si>
  <si>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</si>
  <si>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</si>
  <si>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</si>
  <si>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</si>
  <si>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</si>
  <si>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</si>
  <si>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</si>
  <si>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</si>
  <si>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</si>
  <si>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</si>
  <si>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</si>
  <si>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</si>
  <si>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</si>
  <si>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</si>
  <si>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</si>
  <si>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</si>
  <si>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</si>
  <si>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</si>
  <si>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</si>
  <si>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</si>
  <si>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</si>
  <si>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</si>
  <si>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</si>
  <si>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</si>
  <si>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</si>
  <si>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</si>
  <si>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</si>
  <si>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</si>
  <si>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</si>
  <si>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</si>
  <si>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</si>
  <si>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</si>
  <si>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</si>
  <si>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</si>
  <si>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</si>
  <si>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</si>
  <si>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</si>
  <si>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</si>
  <si>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</si>
  <si>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</si>
  <si>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</si>
  <si>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</si>
  <si>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</si>
  <si>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</si>
  <si>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</si>
  <si>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</si>
  <si>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</si>
  <si>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</si>
  <si>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</si>
  <si>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</si>
  <si>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</si>
  <si>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</si>
  <si>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</si>
  <si>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</si>
  <si>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</si>
  <si>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</si>
  <si>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</si>
  <si>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</si>
  <si>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</si>
  <si>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</si>
  <si>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</si>
  <si>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</si>
  <si>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</si>
  <si>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</si>
  <si>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</si>
  <si>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</si>
  <si>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</si>
  <si>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</si>
  <si>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</si>
  <si>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</si>
  <si>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</si>
  <si>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</si>
  <si>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</si>
  <si>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</si>
  <si>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</si>
  <si>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</si>
  <si>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</si>
  <si>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</si>
  <si>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</si>
  <si>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</si>
  <si>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</si>
  <si>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</si>
  <si>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</si>
  <si>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</si>
  <si>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</si>
  <si>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</si>
  <si>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</si>
  <si>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</si>
  <si>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</si>
  <si>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</si>
  <si>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</si>
  <si>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</si>
  <si>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</si>
  <si>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</si>
  <si>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</si>
  <si>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</si>
  <si>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</si>
  <si>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</si>
  <si>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</si>
  <si>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</si>
  <si>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</si>
  <si>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</si>
  <si>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</si>
  <si>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</si>
  <si>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</si>
  <si>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</si>
  <si>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</si>
  <si>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</si>
  <si>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</si>
  <si>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</si>
  <si>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</si>
  <si>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</si>
  <si>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</si>
  <si>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</si>
  <si>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</si>
  <si>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</si>
  <si>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</si>
  <si>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</si>
  <si>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</si>
  <si>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</si>
  <si>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</si>
  <si>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</si>
  <si>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</si>
  <si>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</si>
  <si>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</si>
  <si>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</si>
  <si>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</si>
  <si>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</si>
  <si>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</si>
  <si>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</si>
  <si>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</si>
  <si>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</si>
  <si>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</si>
  <si>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</si>
  <si>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</si>
  <si>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</si>
  <si>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</si>
  <si>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</si>
  <si>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</si>
  <si>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</si>
  <si>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</si>
  <si>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</si>
  <si>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</si>
  <si>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</si>
  <si>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</si>
  <si>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</si>
  <si>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</si>
  <si>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</si>
  <si>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</si>
  <si>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</si>
  <si>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</si>
  <si>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</si>
  <si>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</si>
  <si>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</si>
  <si>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</si>
  <si>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</si>
  <si>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</si>
  <si>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</si>
  <si>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</si>
  <si>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</si>
  <si>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</si>
  <si>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</si>
  <si>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</si>
  <si>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</si>
  <si>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</si>
  <si>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</si>
  <si>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</si>
  <si>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</si>
  <si>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</si>
  <si>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</si>
  <si>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</si>
  <si>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</si>
  <si>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</si>
  <si>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</si>
  <si>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</si>
  <si>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</si>
  <si>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</si>
  <si>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</si>
  <si>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</si>
  <si>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</si>
  <si>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</si>
  <si>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</si>
  <si>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</si>
  <si>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</si>
  <si>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</si>
  <si>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</si>
  <si>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</si>
  <si>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</si>
  <si>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</si>
  <si>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</si>
  <si>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</si>
  <si>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</si>
  <si>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</si>
  <si>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</si>
  <si>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</si>
  <si>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</si>
  <si>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</si>
  <si>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</si>
  <si>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</si>
  <si>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</si>
  <si>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</si>
  <si>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</si>
  <si>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</si>
  <si>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</si>
  <si>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</si>
  <si>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</si>
  <si>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</si>
  <si>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</si>
  <si>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</si>
  <si>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</si>
  <si>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</si>
  <si>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</si>
  <si>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</si>
  <si>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</si>
  <si>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</si>
  <si>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</si>
  <si>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</si>
  <si>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</si>
  <si>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</si>
  <si>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</si>
  <si>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</si>
  <si>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</si>
  <si>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</si>
  <si>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</si>
  <si>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</si>
  <si>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</si>
  <si>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</si>
  <si>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</si>
  <si>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</si>
  <si>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</si>
  <si>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</si>
  <si>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</si>
  <si>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</si>
  <si>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</si>
  <si>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</si>
  <si>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</si>
  <si>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</si>
  <si>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</si>
  <si>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</si>
  <si>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</si>
  <si>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</si>
  <si>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</si>
  <si>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</si>
  <si>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</si>
  <si>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</si>
  <si>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</si>
  <si>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</si>
  <si>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</si>
  <si>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</si>
  <si>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</si>
  <si>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</si>
  <si>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</si>
  <si>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</si>
  <si>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</si>
  <si>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</si>
  <si>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</si>
  <si>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</si>
  <si>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</si>
  <si>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</si>
  <si>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</si>
  <si>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</si>
  <si>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</si>
  <si>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</si>
  <si>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</si>
  <si>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</si>
  <si>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</si>
  <si>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</si>
  <si>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</si>
  <si>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</si>
  <si>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</si>
  <si>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</si>
  <si>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</si>
  <si>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</si>
  <si>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</si>
  <si>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</si>
  <si>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</si>
  <si>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</si>
  <si>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</si>
  <si>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</si>
  <si>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</si>
  <si>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</si>
  <si>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</si>
  <si>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</si>
  <si>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</si>
  <si>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</si>
  <si>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</si>
  <si>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</si>
  <si>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</si>
  <si>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</si>
  <si>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</si>
  <si>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</si>
  <si>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</si>
  <si>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</si>
  <si>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</si>
  <si>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</si>
  <si>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</si>
  <si>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</si>
  <si>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</si>
  <si>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</si>
  <si>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</si>
  <si>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</si>
  <si>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</si>
  <si>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</si>
  <si>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</si>
  <si>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</si>
  <si>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</si>
  <si>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</si>
  <si>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</si>
  <si>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</si>
  <si>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</si>
  <si>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</si>
  <si>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</si>
  <si>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</si>
  <si>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</si>
  <si>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</si>
  <si>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</si>
  <si>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</si>
  <si>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</si>
  <si>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</si>
  <si>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</si>
  <si>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</si>
  <si>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</si>
  <si>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</si>
  <si>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</si>
  <si>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</si>
  <si>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</si>
  <si>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</si>
  <si>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</si>
  <si>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</si>
  <si>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</si>
  <si>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</si>
  <si>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</si>
  <si>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</si>
  <si>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</si>
  <si>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</si>
  <si>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</si>
  <si>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</si>
  <si>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</si>
  <si>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</si>
  <si>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</si>
  <si>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</si>
  <si>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</si>
  <si>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</si>
  <si>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</si>
  <si>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</si>
  <si>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</si>
  <si>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</si>
  <si>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</si>
  <si>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</si>
  <si>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</si>
  <si>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</si>
  <si>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</si>
  <si>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</si>
  <si>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</si>
  <si>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</si>
  <si>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</si>
  <si>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</si>
  <si>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</si>
  <si>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</si>
  <si>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</si>
  <si>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</si>
  <si>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</si>
  <si>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</si>
  <si>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</si>
  <si>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</si>
  <si>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</si>
  <si>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</si>
  <si>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</si>
  <si>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</si>
  <si>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</si>
  <si>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</si>
  <si>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</si>
  <si>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</si>
  <si>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</si>
  <si>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</si>
  <si>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</si>
  <si>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</si>
  <si>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</si>
  <si>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</si>
  <si>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</si>
  <si>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</si>
  <si>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</si>
  <si>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</si>
  <si>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</si>
  <si>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</si>
  <si>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</si>
  <si>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</si>
  <si>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</si>
  <si>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</si>
  <si>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</si>
  <si>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</si>
  <si>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</si>
  <si>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</si>
  <si>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</si>
  <si>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</si>
  <si>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</si>
  <si>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</si>
  <si>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</si>
  <si>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</si>
  <si>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</si>
  <si>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</si>
  <si>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</si>
  <si>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</si>
  <si>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</si>
  <si>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</si>
  <si>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</si>
  <si>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</si>
  <si>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</si>
  <si>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</si>
  <si>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</si>
  <si>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</si>
  <si>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</si>
  <si>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</si>
  <si>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</si>
  <si>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</si>
  <si>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</si>
  <si>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</si>
  <si>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</si>
  <si>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</si>
  <si>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</si>
  <si>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</si>
  <si>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</si>
  <si>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</si>
  <si>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</si>
  <si>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</si>
  <si>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</si>
  <si>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</si>
  <si>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</si>
  <si>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</si>
  <si>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</si>
  <si>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</si>
  <si>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</si>
  <si>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</si>
  <si>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</si>
  <si>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</si>
  <si>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</si>
  <si>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</si>
  <si>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</si>
  <si>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</si>
  <si>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</si>
  <si>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</si>
  <si>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</si>
  <si>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</si>
  <si>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</si>
  <si>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</si>
  <si>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</si>
  <si>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</si>
  <si>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</si>
  <si>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</si>
  <si>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</si>
  <si>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</si>
  <si>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</si>
  <si>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</si>
  <si>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</si>
  <si>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</si>
  <si>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</si>
  <si>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</si>
  <si>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</si>
  <si>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</si>
  <si>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</si>
  <si>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</si>
  <si>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</si>
  <si>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</si>
  <si>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</si>
  <si>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</si>
  <si>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</si>
  <si>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</si>
  <si>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</si>
  <si>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</si>
  <si>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</si>
  <si>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</si>
  <si>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</si>
  <si>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</si>
  <si>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</si>
  <si>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</si>
  <si>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</si>
  <si>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</si>
  <si>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</si>
  <si>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</si>
  <si>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</si>
  <si>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</si>
  <si>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</si>
  <si>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</si>
  <si>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</si>
  <si>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</si>
  <si>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</si>
  <si>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</si>
  <si>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</si>
  <si>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</si>
  <si>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</si>
  <si>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</si>
  <si>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</si>
  <si>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</si>
  <si>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</si>
  <si>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</si>
  <si>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</si>
  <si>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</si>
  <si>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</si>
  <si>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</si>
  <si>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</si>
  <si>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</si>
  <si>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</si>
  <si>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</si>
  <si>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</si>
  <si>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</si>
  <si>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</si>
  <si>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</si>
  <si>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</si>
  <si>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</si>
  <si>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</si>
  <si>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</si>
  <si>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</si>
  <si>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</si>
  <si>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</si>
  <si>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</si>
  <si>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</si>
  <si>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</si>
  <si>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</si>
  <si>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</si>
  <si>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</si>
  <si>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</si>
  <si>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</si>
  <si>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</si>
  <si>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</si>
  <si>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</si>
  <si>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</si>
  <si>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</si>
  <si>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</si>
  <si>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</si>
  <si>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</si>
  <si>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</si>
  <si>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</si>
  <si>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</si>
  <si>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</si>
  <si>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</si>
  <si>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</si>
  <si>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</si>
  <si>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</si>
  <si>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</si>
  <si>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</si>
  <si>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</si>
  <si>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</si>
  <si>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</si>
  <si>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</si>
  <si>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</si>
  <si>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</si>
  <si>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</si>
  <si>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</si>
  <si>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</si>
  <si>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</si>
  <si>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</si>
  <si>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</si>
  <si>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</si>
  <si>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</si>
  <si>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</si>
  <si>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</si>
  <si>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</si>
  <si>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</si>
  <si>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</si>
  <si>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</si>
  <si>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</si>
  <si>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</si>
  <si>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</si>
  <si>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</si>
  <si>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</si>
  <si>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</si>
  <si>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</si>
  <si>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</si>
  <si>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</si>
  <si>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</si>
  <si>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</si>
  <si>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</si>
  <si>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</si>
  <si>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</si>
  <si>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</si>
  <si>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</si>
  <si>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</si>
  <si>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</si>
  <si>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</si>
  <si>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</si>
  <si>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</si>
  <si>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</si>
  <si>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</si>
  <si>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</si>
  <si>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</si>
  <si>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</si>
  <si>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</si>
  <si>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</si>
  <si>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</si>
  <si>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</si>
  <si>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</si>
  <si>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</si>
  <si>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</si>
  <si>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</si>
  <si>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</si>
  <si>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</si>
  <si>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</si>
  <si>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</si>
  <si>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</si>
  <si>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</si>
  <si>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</si>
  <si>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</si>
  <si>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</si>
  <si>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</si>
  <si>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</si>
  <si>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</si>
  <si>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</si>
  <si>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</si>
  <si>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</si>
  <si>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</si>
  <si>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</si>
  <si>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</si>
  <si>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</si>
  <si>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</si>
  <si>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</si>
  <si>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</si>
  <si>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</si>
  <si>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</si>
  <si>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</si>
  <si>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</si>
  <si>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</si>
  <si>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</si>
  <si>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</si>
  <si>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</si>
  <si>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</si>
  <si>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</si>
  <si>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</si>
  <si>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</si>
  <si>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</si>
  <si>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</si>
  <si>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</si>
  <si>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</si>
  <si>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</si>
  <si>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</si>
  <si>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</si>
  <si>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</si>
  <si>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</si>
  <si>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</si>
  <si>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</si>
  <si>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</si>
  <si>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</si>
  <si>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</si>
  <si>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</si>
  <si>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</si>
  <si>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</si>
  <si>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</si>
  <si>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</si>
  <si>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</si>
  <si>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</si>
  <si>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</si>
  <si>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</si>
  <si>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</si>
  <si>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</si>
  <si>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</si>
  <si>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</si>
  <si>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</si>
  <si>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</si>
  <si>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</si>
  <si>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</si>
  <si>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</si>
  <si>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</si>
  <si>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</si>
  <si>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</si>
  <si>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</si>
  <si>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</si>
  <si>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</si>
  <si>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</si>
  <si>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</si>
  <si>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</si>
  <si>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</si>
  <si>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</si>
  <si>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</si>
  <si>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</si>
  <si>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</si>
  <si>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</si>
  <si>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</si>
  <si>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</si>
  <si>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</si>
  <si>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</si>
  <si>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</si>
  <si>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</si>
  <si>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</si>
  <si>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</si>
  <si>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</si>
  <si>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</si>
  <si>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</si>
  <si>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</si>
  <si>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</si>
  <si>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</si>
  <si>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</si>
  <si>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</si>
  <si>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</si>
  <si>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</si>
  <si>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</si>
  <si>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</si>
  <si>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</si>
  <si>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</si>
  <si>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</si>
  <si>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</si>
  <si>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</si>
  <si>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</si>
  <si>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</si>
  <si>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</si>
  <si>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</si>
  <si>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</si>
  <si>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</si>
  <si>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</si>
  <si>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</si>
  <si>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</si>
  <si>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</si>
  <si>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</si>
  <si>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</si>
  <si>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</si>
  <si>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</si>
  <si>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</si>
  <si>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</si>
  <si>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</si>
  <si>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</si>
  <si>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</si>
  <si>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</si>
  <si>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</si>
  <si>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</si>
  <si>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</si>
  <si>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</si>
  <si>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</si>
  <si>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</si>
  <si>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</si>
  <si>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</si>
  <si>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</si>
  <si>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</si>
  <si>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</si>
  <si>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</si>
  <si>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</si>
  <si>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</si>
  <si>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</si>
  <si>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</si>
  <si>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</si>
  <si>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</si>
  <si>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</si>
  <si>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</si>
  <si>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</si>
  <si>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</si>
  <si>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</si>
  <si>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</si>
  <si>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</si>
  <si>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</si>
  <si>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</si>
  <si>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</si>
  <si>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</si>
  <si>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</si>
  <si>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</si>
  <si>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</si>
  <si>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</si>
  <si>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</si>
  <si>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</si>
  <si>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</si>
  <si>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</si>
  <si>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</si>
  <si>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</si>
  <si>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</si>
  <si>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</si>
  <si>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</si>
  <si>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</si>
  <si>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</si>
  <si>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</si>
  <si>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</si>
  <si>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</si>
  <si>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</si>
  <si>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</si>
  <si>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</si>
  <si>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</si>
  <si>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</si>
  <si>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</si>
  <si>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</si>
  <si>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</si>
  <si>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</si>
  <si>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</si>
  <si>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</si>
  <si>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</si>
  <si>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</si>
  <si>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</si>
  <si>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</si>
  <si>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</si>
  <si>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</si>
  <si>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</si>
  <si>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</si>
  <si>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</si>
  <si>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</si>
  <si>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</si>
  <si>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</si>
  <si>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</si>
  <si>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</si>
  <si>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</si>
  <si>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</si>
  <si>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</si>
  <si>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</si>
  <si>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</si>
  <si>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</si>
  <si>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</si>
  <si>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</si>
  <si>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</si>
  <si>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</si>
  <si>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</si>
  <si>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</si>
  <si>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</si>
  <si>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</si>
  <si>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</si>
  <si>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</si>
  <si>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</si>
  <si>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</si>
  <si>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</si>
  <si>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</si>
  <si>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</si>
  <si>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</si>
  <si>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</si>
  <si>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</si>
  <si>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</si>
  <si>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</si>
  <si>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</si>
  <si>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</si>
  <si>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</si>
  <si>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</si>
  <si>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</si>
  <si>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</si>
  <si>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</si>
  <si>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</si>
  <si>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</si>
  <si>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</si>
  <si>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</si>
  <si>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</si>
  <si>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</si>
  <si>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</si>
  <si>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</si>
  <si>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</si>
  <si>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</si>
  <si>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</si>
  <si>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</si>
  <si>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</si>
  <si>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</si>
  <si>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</si>
  <si>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</si>
  <si>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</si>
  <si>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</si>
  <si>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</si>
  <si>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</si>
  <si>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</si>
  <si>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</si>
  <si>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</si>
  <si>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</si>
  <si>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</si>
  <si>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</si>
  <si>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</si>
  <si>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</si>
  <si>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</si>
  <si>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</si>
  <si>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</si>
  <si>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</si>
  <si>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</si>
  <si>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</si>
  <si>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</si>
  <si>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</si>
  <si>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</si>
  <si>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</si>
  <si>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</si>
  <si>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</si>
  <si>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</si>
  <si>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</si>
  <si>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</si>
  <si>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</si>
  <si>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</si>
  <si>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</si>
  <si>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</si>
  <si>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</si>
  <si>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</si>
  <si>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</si>
  <si>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</si>
  <si>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</si>
  <si>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</si>
  <si>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</si>
  <si>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</si>
  <si>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</si>
  <si>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</si>
  <si>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</si>
  <si>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</si>
  <si>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</si>
  <si>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</si>
  <si>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</si>
  <si>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</si>
  <si>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</si>
  <si>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</si>
  <si>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</si>
  <si>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</si>
  <si>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</si>
  <si>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</si>
  <si>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</si>
  <si>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</si>
  <si>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</si>
  <si>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</si>
  <si>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</si>
  <si>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</si>
  <si>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</si>
  <si>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</si>
  <si>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</si>
  <si>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</si>
  <si>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</si>
  <si>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</si>
  <si>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</si>
  <si>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</si>
  <si>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</si>
  <si>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</si>
  <si>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</si>
  <si>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</si>
  <si>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</si>
  <si>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</si>
  <si>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</si>
  <si>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</si>
  <si>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</si>
  <si>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</si>
  <si>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</si>
  <si>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</si>
  <si>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</si>
  <si>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</si>
  <si>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</si>
  <si>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</si>
  <si>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</si>
  <si>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</si>
  <si>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</si>
  <si>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</si>
  <si>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</si>
  <si>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</si>
  <si>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</si>
  <si>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</si>
  <si>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</si>
  <si>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</si>
  <si>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</si>
  <si>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</si>
  <si>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</si>
  <si>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</si>
  <si>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</si>
  <si>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</si>
  <si>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</si>
  <si>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</si>
  <si>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</si>
  <si>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</si>
  <si>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</si>
  <si>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</si>
  <si>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</si>
  <si>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</si>
  <si>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</si>
  <si>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</si>
  <si>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</si>
  <si>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</si>
  <si>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</si>
  <si>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</si>
  <si>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</si>
  <si>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</si>
  <si>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</si>
  <si>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</si>
  <si>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</si>
  <si>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</si>
  <si>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</si>
  <si>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</si>
  <si>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</si>
  <si>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</si>
  <si>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</si>
  <si>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</si>
  <si>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</si>
  <si>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</si>
  <si>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</si>
  <si>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</si>
  <si>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</si>
  <si>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</si>
  <si>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</si>
  <si>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</si>
  <si>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</si>
  <si>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</si>
  <si>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</si>
  <si>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</si>
  <si>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</si>
  <si>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</si>
  <si>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</si>
  <si>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</si>
  <si>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</si>
  <si>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</si>
  <si>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</si>
  <si>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</si>
  <si>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</si>
  <si>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</si>
  <si>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</si>
  <si>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</si>
  <si>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</si>
  <si>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</si>
  <si>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</si>
  <si>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</si>
  <si>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</si>
  <si>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</si>
  <si>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</si>
  <si>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</si>
  <si>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</si>
  <si>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</si>
  <si>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</si>
  <si>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</si>
  <si>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</si>
  <si>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</si>
  <si>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</si>
  <si>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</si>
  <si>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</si>
  <si>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</si>
  <si>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</si>
  <si>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</si>
  <si>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</si>
  <si>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</si>
  <si>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</si>
  <si>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</si>
  <si>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</si>
  <si>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</si>
  <si>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</si>
  <si>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</si>
  <si>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</si>
  <si>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</si>
  <si>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</si>
  <si>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</si>
  <si>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</si>
  <si>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</si>
  <si>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</si>
  <si>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</si>
  <si>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</si>
  <si>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</si>
  <si>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</si>
  <si>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</si>
  <si>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</si>
  <si>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</si>
  <si>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</si>
  <si>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</si>
  <si>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</si>
  <si>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</si>
  <si>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</si>
  <si>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</si>
  <si>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</si>
  <si>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</si>
  <si>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</si>
  <si>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</si>
  <si>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</si>
  <si>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</si>
  <si>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</si>
  <si>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</si>
  <si>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</si>
  <si>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</si>
  <si>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</si>
  <si>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</si>
  <si>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</si>
  <si>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</si>
  <si>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</si>
  <si>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</si>
  <si>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</si>
  <si>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</si>
  <si>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</si>
  <si>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</si>
  <si>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</si>
  <si>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</si>
  <si>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</si>
  <si>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</si>
  <si>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</si>
  <si>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</si>
  <si>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</si>
  <si>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</si>
  <si>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</si>
  <si>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</si>
  <si>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</si>
  <si>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</si>
  <si>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</si>
  <si>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</si>
  <si>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</si>
  <si>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</si>
  <si>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</si>
  <si>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</si>
  <si>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</si>
  <si>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</si>
  <si>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</si>
  <si>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</si>
  <si>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</si>
  <si>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</si>
  <si>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</si>
  <si>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</si>
  <si>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</si>
  <si>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</si>
  <si>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</si>
  <si>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</si>
  <si>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</si>
  <si>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</si>
  <si>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</si>
  <si>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</si>
  <si>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</si>
  <si>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</si>
  <si>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</si>
  <si>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</si>
  <si>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</si>
  <si>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</si>
  <si>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</si>
  <si>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</si>
  <si>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</si>
  <si>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</si>
  <si>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</si>
  <si>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</si>
  <si>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</si>
  <si>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</si>
  <si>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</si>
  <si>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</si>
  <si>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</si>
  <si>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</si>
  <si>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</si>
  <si>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</si>
  <si>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</si>
  <si>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</si>
  <si>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</si>
  <si>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</si>
  <si>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</si>
  <si>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</si>
  <si>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</si>
  <si>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</si>
  <si>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</si>
  <si>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</si>
  <si>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</si>
  <si>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</si>
  <si>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</si>
  <si>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</si>
  <si>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</si>
  <si>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</si>
  <si>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</si>
  <si>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</si>
  <si>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</si>
  <si>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</si>
  <si>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</si>
  <si>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</si>
  <si>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</si>
  <si>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</si>
  <si>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</si>
  <si>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</si>
  <si>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</si>
  <si>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</si>
  <si>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</si>
  <si>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</si>
  <si>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</si>
  <si>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</si>
  <si>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</si>
  <si>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</si>
  <si>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</si>
  <si>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</si>
  <si>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</si>
  <si>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</si>
  <si>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</si>
  <si>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</si>
  <si>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</si>
  <si>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</si>
  <si>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</si>
  <si>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</si>
  <si>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</si>
  <si>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</si>
  <si>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</si>
  <si>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</si>
  <si>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</si>
  <si>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</si>
  <si>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</si>
  <si>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</si>
  <si>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</si>
  <si>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</si>
  <si>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</si>
  <si>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</si>
  <si>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</si>
  <si>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</si>
  <si>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</si>
  <si>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</si>
  <si>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</si>
  <si>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</si>
  <si>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</si>
  <si>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</si>
  <si>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</si>
  <si>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</si>
  <si>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</si>
  <si>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</si>
  <si>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</si>
  <si>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</si>
  <si>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</si>
  <si>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</si>
  <si>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</si>
  <si>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</si>
  <si>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</si>
  <si>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</si>
  <si>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</si>
  <si>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</si>
  <si>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</si>
  <si>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</si>
  <si>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</si>
  <si>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</si>
  <si>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</si>
  <si>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</si>
  <si>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</si>
  <si>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</si>
  <si>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</si>
  <si>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</si>
  <si>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</si>
  <si>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</si>
  <si>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</si>
  <si>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</si>
  <si>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</si>
  <si>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</si>
  <si>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</si>
  <si>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</si>
  <si>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</si>
  <si>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</si>
  <si>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</si>
  <si>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</si>
  <si>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</si>
  <si>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</si>
  <si>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</si>
  <si>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</si>
  <si>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</si>
  <si>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</si>
  <si>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</si>
  <si>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</si>
  <si>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</si>
  <si>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</si>
  <si>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</si>
  <si>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</si>
  <si>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</si>
  <si>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</si>
  <si>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</si>
  <si>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</si>
  <si>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</si>
  <si>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</si>
  <si>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</si>
  <si>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</si>
  <si>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</si>
  <si>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</si>
  <si>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</si>
  <si>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</si>
  <si>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</si>
  <si>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</si>
  <si>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</si>
  <si>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</si>
  <si>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</si>
  <si>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</si>
  <si>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</si>
  <si>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</si>
  <si>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</si>
  <si>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</si>
  <si>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</si>
  <si>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</si>
  <si>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</si>
  <si>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</si>
  <si>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</si>
  <si>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</si>
  <si>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</si>
  <si>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</si>
  <si>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</si>
  <si>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</si>
  <si>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</si>
  <si>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</si>
  <si>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</si>
  <si>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</si>
  <si>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</si>
  <si>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</si>
  <si>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</si>
  <si>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</si>
  <si>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</si>
  <si>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</si>
  <si>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</si>
  <si>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</si>
  <si>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</si>
  <si>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</si>
  <si>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</si>
  <si>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</si>
  <si>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</si>
  <si>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</si>
  <si>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</si>
  <si>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</si>
  <si>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</si>
  <si>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</si>
  <si>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</si>
  <si>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</si>
  <si>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</si>
  <si>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</si>
  <si>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</si>
  <si>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</si>
  <si>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</si>
  <si>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</si>
  <si>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</si>
  <si>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</si>
  <si>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</si>
  <si>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</si>
  <si>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</si>
  <si>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</si>
  <si>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</si>
  <si>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</si>
  <si>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</si>
  <si>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</si>
  <si>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</si>
  <si>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</si>
  <si>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</si>
  <si>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</si>
  <si>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</si>
  <si>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</si>
  <si>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</si>
  <si>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</si>
  <si>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</si>
  <si>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</si>
  <si>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</si>
  <si>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</si>
  <si>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</si>
  <si>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</si>
  <si>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</si>
  <si>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</si>
  <si>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</si>
  <si>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</si>
  <si>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</si>
  <si>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</si>
  <si>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</si>
  <si>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</si>
  <si>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</si>
  <si>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</si>
  <si>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</si>
  <si>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</si>
  <si>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</si>
  <si>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</si>
  <si>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</si>
  <si>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</si>
  <si>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</si>
  <si>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</si>
  <si>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</si>
  <si>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</si>
  <si>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</si>
  <si>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</si>
  <si>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</si>
  <si>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</si>
  <si>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</si>
  <si>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</si>
  <si>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</si>
  <si>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</si>
  <si>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</si>
  <si>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</si>
  <si>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</si>
  <si>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</si>
  <si>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</si>
  <si>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</si>
  <si>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</si>
  <si>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</si>
  <si>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</si>
  <si>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</si>
  <si>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</si>
  <si>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</si>
  <si>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</si>
  <si>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</si>
  <si>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</si>
  <si>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</si>
  <si>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</si>
  <si>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</si>
  <si>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</si>
  <si>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</si>
  <si>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</si>
  <si>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</si>
  <si>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</si>
  <si>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</si>
  <si>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</si>
  <si>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</si>
  <si>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</si>
  <si>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</si>
  <si>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</si>
  <si>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</si>
  <si>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</si>
  <si>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</si>
  <si>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</si>
  <si>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</si>
  <si>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</si>
  <si>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</si>
  <si>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</si>
  <si>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</si>
  <si>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</si>
  <si>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</si>
  <si>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</si>
  <si>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</si>
  <si>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</si>
  <si>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</si>
  <si>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</si>
  <si>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</si>
  <si>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</si>
  <si>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</si>
  <si>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</si>
  <si>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</si>
  <si>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</si>
  <si>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</si>
  <si>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</si>
  <si>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</si>
  <si>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</si>
  <si>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</si>
  <si>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</si>
  <si>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</si>
  <si>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</si>
  <si>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</si>
  <si>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</si>
  <si>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</si>
  <si>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</si>
  <si>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</si>
  <si>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</si>
  <si>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</si>
  <si>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</si>
  <si>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</si>
  <si>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</si>
  <si>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</si>
  <si>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</si>
  <si>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</si>
  <si>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</si>
  <si>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</si>
  <si>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</si>
  <si>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</si>
  <si>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</si>
  <si>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</si>
  <si>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</si>
  <si>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</si>
  <si>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</si>
  <si>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</si>
  <si>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</si>
  <si>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</si>
  <si>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</si>
  <si>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</si>
  <si>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</si>
  <si>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</si>
  <si>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</si>
  <si>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</si>
  <si>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</si>
  <si>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</si>
  <si>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</si>
  <si>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</si>
  <si>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</si>
  <si>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</si>
  <si>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</si>
  <si>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</si>
  <si>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</si>
  <si>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</si>
  <si>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</si>
  <si>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</si>
  <si>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</si>
  <si>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</si>
  <si>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</si>
  <si>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</si>
  <si>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</si>
  <si>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</si>
  <si>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</si>
  <si>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</si>
  <si>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</si>
  <si>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</si>
  <si>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</si>
  <si>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</si>
  <si>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</si>
  <si>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</si>
  <si>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</si>
  <si>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</si>
  <si>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</si>
  <si>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</si>
  <si>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</si>
  <si>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</si>
  <si>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</si>
  <si>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</si>
  <si>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</si>
  <si>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</si>
  <si>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</si>
  <si>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</si>
  <si>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</si>
  <si>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</si>
  <si>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</si>
  <si>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</si>
  <si>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</si>
  <si>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</si>
  <si>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</si>
  <si>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</si>
  <si>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</si>
  <si>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</si>
  <si>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</si>
  <si>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</si>
  <si>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</si>
  <si>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</si>
  <si>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</si>
  <si>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</si>
  <si>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</si>
  <si>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</si>
  <si>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</si>
  <si>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</si>
  <si>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</si>
  <si>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</si>
  <si>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</si>
  <si>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</si>
  <si>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</si>
  <si>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</si>
  <si>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</si>
  <si>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</si>
  <si>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</si>
  <si>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</si>
  <si>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</si>
  <si>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</si>
  <si>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</si>
  <si>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</si>
  <si>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</si>
  <si>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</si>
  <si>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</si>
  <si>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</si>
  <si>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</si>
  <si>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</si>
  <si>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</si>
  <si>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</si>
  <si>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</si>
  <si>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</si>
  <si>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</si>
  <si>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</si>
  <si>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</si>
  <si>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</si>
  <si>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</si>
  <si>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</si>
  <si>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</si>
  <si>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</si>
  <si>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</si>
  <si>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</si>
  <si>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</si>
  <si>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</si>
  <si>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</si>
  <si>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</si>
  <si>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</si>
  <si>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</si>
  <si>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</si>
  <si>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</si>
  <si>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</si>
  <si>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</si>
  <si>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</si>
  <si>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</si>
  <si>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</si>
  <si>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</si>
  <si>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</si>
  <si>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</si>
  <si>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</si>
  <si>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</si>
  <si>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</si>
  <si>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</si>
  <si>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</si>
  <si>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</si>
  <si>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</si>
  <si>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</si>
  <si>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</si>
  <si>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</si>
  <si>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</si>
  <si>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</si>
  <si>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</si>
  <si>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</si>
  <si>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</si>
  <si>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</si>
  <si>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</si>
  <si>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</si>
  <si>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</si>
  <si>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</si>
  <si>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</si>
  <si>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</si>
  <si>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</si>
  <si>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</si>
  <si>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</si>
  <si>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</si>
  <si>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</si>
  <si>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</si>
  <si>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</si>
  <si>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</si>
  <si>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</si>
  <si>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</si>
  <si>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</si>
  <si>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</si>
  <si>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</si>
  <si>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</si>
  <si>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</si>
  <si>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</si>
  <si>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</si>
  <si>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</si>
  <si>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</si>
  <si>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</si>
  <si>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</si>
  <si>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</si>
  <si>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</si>
  <si>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</si>
  <si>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</si>
  <si>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</si>
  <si>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</si>
  <si>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</si>
  <si>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</si>
  <si>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</si>
  <si>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</si>
  <si>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</si>
  <si>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</si>
  <si>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</si>
  <si>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</si>
  <si>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</si>
  <si>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</si>
  <si>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</si>
  <si>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</si>
  <si>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</si>
  <si>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</si>
  <si>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</si>
  <si>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</si>
  <si>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</si>
  <si>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</si>
  <si>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</si>
  <si>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</si>
  <si>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</si>
  <si>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</si>
  <si>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</si>
  <si>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</si>
  <si>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</si>
  <si>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</si>
  <si>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</si>
  <si>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</si>
  <si>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</si>
  <si>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</si>
  <si>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</si>
  <si>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</si>
  <si>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</si>
  <si>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</si>
  <si>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</si>
  <si>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</si>
  <si>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</si>
  <si>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</si>
  <si>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</si>
  <si>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</si>
  <si>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</si>
  <si>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</si>
  <si>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</si>
  <si>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</si>
  <si>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</si>
  <si>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</si>
  <si>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</si>
  <si>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</si>
  <si>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</si>
  <si>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</si>
  <si>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</si>
  <si>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</si>
  <si>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</si>
  <si>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</si>
  <si>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</si>
  <si>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</si>
  <si>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</si>
  <si>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</si>
  <si>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</si>
  <si>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</si>
  <si>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</si>
  <si>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</si>
  <si>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</si>
  <si>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</si>
  <si>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</si>
  <si>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</si>
  <si>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</si>
  <si>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</si>
  <si>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</si>
  <si>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</si>
  <si>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</si>
  <si>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</si>
  <si>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</si>
  <si>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</si>
  <si>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</si>
  <si>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</si>
  <si>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</si>
  <si>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</si>
  <si>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</si>
  <si>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</si>
  <si>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</si>
  <si>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</si>
  <si>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</si>
  <si>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</si>
  <si>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</si>
  <si>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</si>
  <si>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</si>
  <si>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</si>
  <si>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</si>
  <si>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</si>
  <si>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</si>
  <si>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</si>
  <si>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</si>
  <si>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</si>
  <si>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</si>
  <si>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</si>
  <si>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</si>
  <si>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</si>
  <si>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</si>
  <si>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</si>
  <si>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</si>
  <si>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</si>
  <si>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</si>
  <si>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</si>
  <si>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</si>
  <si>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</si>
  <si>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</si>
  <si>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</si>
  <si>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</si>
  <si>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</si>
  <si>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</si>
  <si>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</si>
  <si>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</si>
  <si>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</si>
  <si>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</si>
  <si>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</si>
  <si>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</si>
  <si>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</si>
  <si>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</si>
  <si>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</si>
  <si>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</si>
  <si>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</si>
  <si>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</si>
  <si>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</si>
  <si>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</si>
  <si>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</si>
  <si>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</si>
  <si>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</si>
  <si>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</si>
  <si>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</si>
  <si>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</si>
  <si>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</si>
  <si>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</si>
  <si>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</si>
  <si>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</si>
  <si>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</si>
  <si>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</si>
  <si>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</si>
  <si>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</si>
  <si>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</si>
  <si>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</si>
  <si>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</si>
  <si>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</si>
  <si>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</si>
  <si>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</si>
  <si>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</si>
  <si>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</si>
  <si>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</si>
  <si>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</si>
  <si>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</si>
  <si>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</si>
  <si>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</si>
  <si>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</si>
  <si>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</si>
  <si>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</si>
  <si>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</si>
  <si>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</si>
  <si>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</si>
  <si>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</si>
  <si>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</si>
  <si>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</si>
  <si>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</si>
  <si>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</si>
  <si>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</si>
  <si>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</si>
  <si>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</si>
  <si>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</si>
  <si>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</si>
  <si>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</si>
  <si>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</si>
  <si>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</si>
  <si>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</si>
  <si>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</si>
  <si>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</si>
  <si>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</si>
  <si>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</si>
  <si>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</si>
  <si>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</si>
  <si>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</si>
  <si>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</si>
  <si>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</si>
  <si>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</si>
  <si>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</si>
  <si>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</si>
  <si>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</si>
  <si>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</si>
  <si>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</si>
  <si>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</si>
  <si>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</si>
  <si>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</si>
  <si>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</si>
  <si>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</si>
  <si>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</si>
  <si>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</si>
  <si>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</si>
  <si>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</si>
  <si>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</si>
  <si>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</si>
  <si>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</si>
  <si>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</si>
  <si>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</si>
  <si>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</si>
  <si>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</si>
  <si>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</si>
  <si>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</si>
  <si>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</si>
  <si>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</si>
  <si>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</si>
  <si>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</si>
  <si>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</si>
  <si>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</si>
  <si>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</si>
  <si>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</si>
  <si>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</si>
  <si>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</si>
  <si>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</si>
  <si>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</si>
  <si>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</si>
  <si>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</si>
  <si>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</si>
  <si>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</si>
  <si>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</si>
  <si>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</si>
  <si>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</si>
  <si>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</si>
  <si>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</si>
  <si>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</si>
  <si>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</si>
  <si>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</si>
  <si>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</si>
  <si>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</si>
  <si>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</si>
  <si>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</si>
  <si>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</si>
  <si>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</si>
  <si>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</si>
  <si>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</si>
  <si>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</si>
  <si>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</si>
  <si>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</si>
  <si>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</si>
  <si>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</si>
  <si>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</si>
  <si>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</si>
  <si>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</si>
  <si>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</si>
  <si>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</si>
  <si>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</si>
  <si>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</si>
  <si>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</si>
  <si>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</si>
  <si>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</si>
  <si>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</si>
  <si>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</si>
  <si>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</si>
  <si>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</si>
  <si>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</si>
  <si>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</si>
  <si>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</si>
  <si>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</si>
  <si>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</si>
  <si>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</si>
  <si>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</si>
  <si>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</si>
  <si>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</si>
  <si>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</si>
  <si>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</si>
  <si>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</si>
  <si>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</si>
  <si>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</si>
  <si>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</si>
  <si>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</si>
  <si>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</si>
  <si>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</si>
  <si>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</si>
  <si>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</si>
  <si>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</si>
  <si>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</si>
  <si>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</si>
  <si>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</si>
  <si>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</si>
  <si>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</si>
  <si>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</si>
  <si>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</si>
  <si>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</si>
  <si>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</si>
  <si>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</si>
  <si>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</si>
  <si>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</si>
  <si>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</si>
  <si>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</si>
  <si>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</si>
  <si>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</si>
  <si>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</si>
  <si>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</si>
  <si>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</si>
  <si>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</si>
  <si>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</si>
  <si>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</si>
  <si>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</si>
  <si>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</si>
  <si>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</si>
  <si>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</si>
  <si>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</si>
  <si>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</si>
  <si>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</si>
  <si>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</si>
  <si>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</si>
  <si>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</si>
  <si>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</si>
  <si>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</si>
  <si>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</si>
  <si>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</si>
  <si>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</si>
  <si>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</si>
  <si>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</si>
  <si>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</si>
  <si>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</si>
  <si>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</si>
  <si>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</si>
  <si>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</si>
  <si>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</si>
  <si>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</si>
  <si>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</si>
  <si>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</si>
  <si>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</si>
  <si>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</si>
  <si>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</si>
  <si>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</si>
  <si>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</si>
  <si>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</si>
  <si>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</si>
  <si>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</si>
  <si>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</si>
  <si>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</si>
  <si>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</si>
  <si>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</si>
  <si>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</si>
  <si>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</si>
  <si>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</si>
  <si>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</si>
  <si>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</si>
  <si>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</si>
  <si>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</si>
  <si>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</si>
  <si>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</si>
  <si>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</si>
  <si>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</si>
  <si>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</si>
  <si>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</si>
  <si>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</si>
  <si>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</si>
  <si>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</si>
  <si>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</si>
  <si>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</si>
  <si>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</si>
  <si>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</si>
  <si>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</si>
  <si>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</si>
  <si>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</si>
  <si>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</si>
  <si>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</si>
  <si>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</si>
  <si>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</si>
  <si>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</si>
  <si>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</si>
  <si>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</si>
  <si>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</si>
  <si>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</si>
  <si>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</si>
  <si>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</si>
  <si>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</si>
  <si>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</si>
  <si>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</si>
  <si>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</si>
  <si>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</si>
  <si>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</si>
  <si>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</si>
  <si>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</si>
  <si>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</si>
  <si>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</si>
  <si>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</si>
  <si>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</si>
  <si>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</si>
  <si>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</si>
  <si>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</si>
  <si>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</si>
  <si>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</si>
  <si>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</si>
  <si>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</si>
  <si>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</si>
  <si>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</si>
  <si>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</si>
  <si>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</si>
  <si>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</si>
  <si>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</si>
  <si>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</si>
  <si>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</si>
  <si>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</si>
  <si>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</si>
  <si>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</si>
  <si>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</si>
  <si>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</si>
  <si>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</si>
  <si>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</si>
  <si>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</si>
  <si>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</si>
  <si>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</si>
  <si>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</si>
  <si>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</si>
  <si>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</si>
  <si>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</si>
  <si>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</si>
  <si>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</si>
  <si>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</si>
  <si>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</si>
  <si>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</si>
  <si>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</si>
  <si>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</si>
  <si>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</si>
  <si>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</si>
  <si>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</si>
  <si>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</si>
  <si>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</si>
  <si>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</si>
  <si>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</si>
  <si>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</si>
  <si>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</si>
  <si>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</si>
  <si>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</si>
  <si>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</si>
  <si>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</si>
  <si>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</si>
  <si>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</si>
  <si>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</si>
  <si>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</si>
  <si>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</si>
  <si>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</si>
  <si>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</si>
  <si>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</si>
  <si>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</si>
  <si>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</si>
  <si>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</si>
  <si>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</si>
  <si>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</si>
  <si>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</si>
  <si>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</si>
  <si>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</si>
  <si>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</si>
  <si>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</si>
  <si>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</si>
  <si>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</si>
  <si>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</si>
  <si>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</si>
  <si>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</si>
  <si>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</si>
  <si>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</si>
  <si>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</si>
  <si>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</si>
  <si>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</si>
  <si>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</si>
  <si>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</si>
  <si>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</si>
  <si>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</si>
  <si>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</si>
  <si>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</si>
  <si>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</si>
  <si>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</si>
  <si>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</si>
  <si>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</si>
  <si>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</si>
  <si>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</si>
  <si>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</si>
  <si>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</si>
  <si>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</si>
  <si>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</si>
  <si>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</si>
  <si>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</si>
  <si>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</si>
  <si>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</si>
  <si>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</si>
  <si>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</si>
  <si>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</si>
  <si>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</si>
  <si>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</si>
  <si>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</si>
  <si>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</si>
  <si>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</si>
  <si>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</si>
  <si>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</si>
  <si>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</si>
  <si>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</si>
  <si>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</si>
  <si>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</si>
  <si>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</si>
  <si>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</si>
  <si>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</si>
  <si>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</si>
  <si>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</si>
  <si>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</si>
  <si>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</si>
  <si>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</si>
  <si>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</si>
  <si>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</si>
  <si>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</si>
  <si>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</si>
  <si>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</si>
  <si>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</si>
  <si>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</si>
  <si>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</si>
  <si>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</si>
  <si>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</si>
  <si>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</si>
  <si>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</si>
  <si>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</si>
  <si>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</si>
  <si>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</si>
  <si>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</si>
  <si>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</si>
  <si>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</si>
  <si>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</si>
  <si>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</si>
  <si>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</si>
  <si>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</si>
  <si>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</si>
  <si>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</si>
  <si>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</si>
  <si>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</si>
  <si>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</si>
  <si>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</si>
  <si>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</si>
  <si>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</si>
  <si>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</si>
  <si>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</si>
  <si>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</si>
  <si>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</si>
  <si>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</si>
  <si>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</si>
  <si>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</si>
  <si>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</si>
  <si>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</si>
  <si>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</si>
  <si>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</si>
  <si>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</si>
  <si>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</si>
  <si>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</si>
  <si>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</si>
  <si>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</si>
  <si>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</si>
  <si>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</si>
  <si>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</si>
  <si>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</si>
  <si>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</si>
  <si>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</si>
  <si>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</si>
  <si>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</si>
  <si>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</si>
  <si>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</si>
  <si>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</si>
  <si>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</si>
  <si>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</si>
  <si>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</si>
  <si>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</si>
  <si>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</si>
  <si>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</si>
  <si>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</si>
  <si>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</si>
  <si>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</si>
  <si>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</si>
  <si>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</si>
  <si>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</si>
  <si>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</si>
  <si>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</si>
  <si>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</si>
  <si>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</si>
  <si>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</si>
  <si>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</si>
  <si>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</si>
  <si>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</si>
  <si>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</si>
  <si>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</si>
  <si>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</si>
  <si>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</si>
  <si>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</si>
  <si>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</si>
  <si>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</si>
  <si>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</si>
  <si>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</si>
  <si>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</si>
  <si>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</si>
  <si>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</si>
  <si>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</si>
  <si>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</si>
  <si>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</si>
  <si>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</si>
  <si>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</si>
  <si>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</si>
  <si>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</si>
  <si>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</si>
  <si>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</si>
  <si>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</si>
  <si>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</si>
  <si>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</si>
  <si>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</si>
  <si>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</si>
  <si>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</si>
  <si>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</si>
  <si>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</si>
  <si>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</si>
  <si>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</si>
  <si>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</si>
  <si>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</si>
  <si>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</si>
  <si>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</si>
  <si>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</si>
  <si>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</si>
  <si>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</si>
  <si>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</si>
  <si>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</si>
  <si>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</si>
  <si>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</si>
  <si>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</si>
  <si>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</si>
  <si>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</si>
  <si>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</si>
  <si>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</si>
  <si>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</si>
  <si>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</si>
  <si>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</si>
  <si>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</si>
  <si>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</si>
  <si>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</si>
  <si>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</si>
  <si>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</si>
  <si>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</si>
  <si>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</si>
  <si>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</si>
  <si>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</si>
  <si>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</si>
  <si>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</si>
  <si>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</si>
  <si>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</si>
  <si>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</si>
  <si>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</si>
  <si>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</si>
  <si>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</si>
  <si>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</si>
  <si>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</si>
  <si>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</si>
  <si>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</si>
  <si>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</si>
  <si>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</si>
  <si>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</si>
  <si>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</si>
  <si>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</si>
  <si>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</si>
  <si>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</si>
  <si>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</si>
  <si>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</si>
  <si>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</si>
  <si>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</si>
  <si>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</si>
  <si>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</si>
  <si>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</si>
  <si>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</si>
  <si>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</si>
  <si>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</si>
  <si>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</si>
  <si>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</si>
  <si>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</si>
  <si>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</si>
  <si>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</si>
  <si>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</si>
  <si>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</si>
  <si>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</si>
  <si>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</si>
  <si>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</si>
  <si>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</si>
  <si>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</si>
  <si>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</si>
  <si>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</si>
  <si>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</si>
  <si>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</si>
  <si>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</si>
  <si>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</si>
  <si>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</si>
  <si>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</si>
  <si>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</si>
  <si>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</si>
  <si>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</si>
  <si>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</si>
  <si>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</si>
  <si>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</si>
  <si>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</si>
  <si>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</si>
  <si>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</si>
  <si>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</si>
  <si>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</si>
  <si>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</si>
  <si>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</si>
  <si>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</si>
  <si>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</si>
  <si>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</si>
  <si>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</si>
  <si>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</si>
  <si>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</si>
  <si>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</si>
  <si>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</si>
  <si>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</si>
  <si>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</si>
  <si>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</si>
  <si>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</si>
  <si>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</si>
  <si>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</si>
  <si>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</si>
  <si>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</si>
  <si>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</si>
  <si>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</si>
  <si>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</si>
  <si>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</si>
  <si>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</si>
  <si>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</si>
  <si>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</si>
  <si>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</si>
  <si>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</si>
  <si>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</si>
  <si>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</si>
  <si>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</si>
  <si>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</si>
  <si>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</si>
  <si>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</si>
  <si>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</si>
  <si>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</si>
  <si>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</si>
  <si>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</si>
  <si>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</si>
  <si>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</si>
  <si>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</si>
  <si>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</si>
  <si>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</si>
  <si>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</si>
  <si>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</si>
  <si>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</si>
  <si>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</si>
  <si>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</si>
  <si>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</si>
  <si>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</si>
  <si>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</si>
  <si>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</si>
  <si>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</si>
  <si>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</si>
  <si>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</si>
  <si>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</si>
  <si>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</si>
  <si>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</si>
  <si>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</si>
  <si>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</si>
  <si>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</si>
  <si>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</si>
  <si>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</si>
  <si>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</si>
  <si>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</si>
  <si>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</si>
  <si>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</si>
  <si>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</si>
  <si>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</si>
  <si>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</si>
  <si>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</si>
  <si>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</si>
  <si>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</si>
  <si>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</si>
  <si>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</si>
  <si>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</si>
  <si>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</si>
  <si>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</si>
  <si>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</si>
  <si>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</si>
  <si>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</si>
  <si>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</si>
  <si>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</si>
  <si>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</si>
  <si>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</si>
  <si>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</si>
  <si>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</si>
  <si>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</si>
  <si>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</si>
  <si>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</si>
  <si>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</si>
  <si>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</si>
  <si>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</si>
  <si>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</si>
  <si>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</si>
  <si>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</si>
  <si>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</si>
  <si>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</si>
  <si>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</si>
  <si>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</si>
  <si>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</si>
  <si>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</si>
  <si>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</si>
  <si>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</si>
  <si>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</si>
  <si>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</si>
  <si>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</si>
  <si>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</si>
  <si>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</si>
  <si>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</si>
  <si>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</si>
  <si>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</si>
  <si>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</si>
  <si>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</si>
  <si>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</si>
  <si>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</si>
  <si>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</si>
  <si>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</si>
  <si>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</si>
  <si>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</si>
  <si>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</si>
  <si>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</si>
  <si>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</si>
  <si>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</si>
  <si>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</si>
  <si>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</si>
  <si>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</si>
  <si>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</si>
  <si>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</si>
  <si>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</si>
  <si>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</si>
  <si>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</si>
  <si>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</si>
  <si>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</si>
  <si>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</si>
  <si>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</si>
  <si>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</si>
  <si>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</si>
  <si>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</si>
  <si>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</si>
  <si>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</si>
  <si>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</si>
  <si>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</si>
  <si>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</si>
  <si>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</si>
  <si>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</si>
  <si>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</si>
  <si>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</si>
  <si>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</si>
  <si>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</si>
  <si>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</si>
  <si>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</si>
  <si>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</si>
  <si>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</si>
  <si>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</si>
  <si>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</si>
  <si>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</si>
  <si>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</si>
  <si>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</si>
  <si>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</si>
  <si>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</si>
  <si>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</si>
  <si>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</si>
  <si>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</si>
  <si>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</si>
  <si>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</si>
  <si>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</si>
  <si>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</si>
  <si>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</si>
  <si>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</si>
  <si>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</si>
  <si>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</si>
  <si>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</si>
  <si>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</si>
  <si>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</si>
  <si>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</si>
  <si>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</si>
  <si>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</si>
  <si>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</si>
  <si>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</si>
  <si>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</si>
  <si>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</si>
  <si>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</si>
  <si>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</si>
  <si>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</si>
  <si>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</si>
  <si>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</si>
  <si>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</si>
  <si>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</si>
  <si>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</si>
  <si>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</si>
  <si>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</si>
  <si>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</si>
  <si>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</si>
  <si>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</si>
  <si>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</si>
  <si>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</si>
  <si>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</si>
  <si>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</si>
  <si>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</si>
  <si>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</si>
  <si>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</si>
  <si>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</si>
  <si>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</si>
  <si>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</si>
  <si>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</si>
  <si>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</si>
  <si>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</si>
  <si>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</si>
  <si>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</si>
  <si>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</si>
  <si>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</si>
  <si>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</si>
  <si>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</si>
  <si>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</si>
  <si>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</si>
  <si>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</si>
  <si>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</si>
  <si>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</si>
  <si>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</si>
  <si>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</si>
  <si>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</si>
  <si>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</si>
  <si>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</si>
  <si>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</si>
  <si>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</si>
  <si>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</si>
  <si>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</si>
  <si>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</si>
  <si>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</si>
  <si>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</si>
  <si>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</si>
  <si>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</si>
  <si>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</si>
  <si>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</si>
  <si>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</si>
  <si>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</si>
  <si>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</si>
  <si>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</si>
  <si>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</si>
  <si>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</si>
  <si>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</si>
  <si>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</si>
  <si>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</si>
  <si>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</si>
  <si>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</si>
  <si>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</si>
  <si>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</si>
  <si>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</si>
  <si>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</si>
  <si>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</si>
  <si>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</si>
  <si>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</si>
  <si>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</si>
  <si>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</si>
  <si>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</si>
  <si>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</si>
  <si>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</si>
  <si>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</si>
  <si>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</si>
  <si>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</si>
  <si>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</si>
  <si>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</si>
  <si>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</si>
  <si>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</si>
  <si>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</si>
  <si>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</si>
  <si>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</si>
  <si>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</si>
  <si>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</si>
  <si>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</si>
  <si>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</si>
  <si>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</si>
  <si>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</si>
  <si>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</si>
  <si>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</si>
  <si>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</si>
  <si>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</si>
  <si>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</si>
  <si>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</si>
  <si>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</si>
  <si>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</si>
  <si>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</si>
  <si>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</si>
  <si>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</si>
  <si>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</si>
  <si>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</si>
  <si>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</si>
  <si>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</si>
  <si>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</si>
  <si>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</si>
  <si>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</si>
  <si>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</si>
  <si>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</si>
  <si>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</si>
  <si>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</si>
  <si>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</si>
  <si>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</si>
  <si>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</si>
  <si>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</si>
  <si>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</si>
  <si>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</si>
  <si>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</si>
  <si>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</si>
  <si>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</si>
  <si>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</si>
  <si>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</si>
  <si>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</si>
  <si>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</si>
  <si>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</si>
  <si>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</si>
  <si>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</si>
  <si>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</si>
  <si>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</si>
  <si>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</si>
  <si>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</si>
  <si>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</si>
  <si>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</si>
  <si>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</si>
  <si>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</si>
  <si>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</si>
  <si>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</si>
  <si>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</si>
  <si>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</si>
  <si>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</si>
  <si>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</si>
  <si>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</si>
  <si>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</si>
  <si>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</si>
  <si>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</si>
  <si>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</si>
  <si>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</si>
  <si>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</si>
  <si>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</si>
  <si>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</si>
  <si>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</si>
  <si>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</si>
  <si>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</si>
  <si>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</si>
  <si>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</si>
  <si>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</si>
  <si>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</si>
  <si>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</si>
  <si>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</si>
  <si>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</si>
  <si>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</si>
  <si>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</si>
  <si>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</si>
  <si>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</si>
  <si>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</si>
  <si>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</si>
  <si>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</si>
  <si>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</si>
  <si>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</si>
  <si>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</si>
  <si>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</si>
  <si>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</si>
  <si>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</si>
  <si>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</si>
  <si>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</si>
  <si>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</si>
  <si>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</si>
  <si>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</si>
  <si>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</si>
  <si>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</si>
  <si>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</si>
  <si>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</si>
  <si>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</si>
  <si>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</si>
  <si>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</si>
  <si>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</si>
  <si>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</si>
  <si>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</si>
  <si>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</si>
  <si>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</si>
  <si>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</si>
  <si>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</si>
  <si>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</si>
  <si>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</si>
  <si>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</si>
  <si>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</si>
  <si>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</si>
  <si>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</si>
  <si>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</si>
  <si>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</si>
  <si>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</si>
  <si>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</si>
  <si>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</si>
  <si>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</si>
  <si>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</si>
  <si>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</si>
  <si>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</si>
  <si>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</si>
  <si>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</si>
  <si>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</si>
  <si>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</si>
  <si>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</si>
  <si>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</si>
  <si>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</si>
  <si>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</si>
  <si>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</si>
  <si>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</si>
  <si>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</si>
  <si>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</si>
  <si>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</si>
  <si>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</si>
  <si>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</si>
  <si>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</si>
  <si>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</si>
  <si>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</si>
  <si>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</si>
  <si>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</si>
  <si>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</si>
  <si>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</si>
  <si>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</si>
  <si>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</si>
  <si>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</si>
  <si>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</si>
  <si>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</si>
  <si>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</si>
  <si>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</si>
  <si>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</si>
  <si>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</si>
  <si>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</si>
  <si>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</si>
  <si>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</si>
  <si>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</si>
  <si>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</si>
  <si>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</si>
  <si>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</si>
  <si>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</si>
  <si>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</si>
  <si>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</si>
  <si>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</si>
  <si>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</si>
  <si>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</si>
  <si>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</si>
  <si>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</si>
  <si>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</si>
  <si>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</si>
  <si>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</si>
  <si>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</si>
  <si>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</si>
  <si>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</si>
  <si>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</si>
  <si>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</si>
  <si>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</si>
  <si>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</si>
  <si>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</si>
  <si>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</si>
  <si>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</si>
  <si>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</si>
  <si>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</si>
  <si>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</si>
  <si>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</si>
  <si>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</si>
  <si>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</si>
  <si>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</si>
  <si>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</si>
  <si>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</si>
  <si>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</si>
  <si>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</si>
  <si>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</si>
  <si>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</si>
  <si>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</si>
  <si>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</si>
  <si>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</si>
  <si>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</si>
  <si>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</si>
  <si>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</si>
  <si>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</si>
  <si>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</si>
  <si>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</si>
  <si>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</si>
  <si>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</si>
  <si>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</si>
  <si>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</si>
  <si>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</si>
  <si>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</si>
  <si>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</si>
  <si>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</si>
  <si>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</si>
  <si>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</si>
  <si>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</si>
  <si>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</si>
  <si>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</si>
  <si>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</si>
  <si>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</si>
  <si>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</si>
  <si>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</si>
  <si>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</si>
  <si>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</si>
  <si>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</si>
  <si>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</si>
  <si>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</si>
  <si>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</si>
  <si>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</si>
  <si>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</si>
  <si>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</si>
  <si>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</si>
  <si>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</si>
  <si>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</si>
  <si>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</si>
  <si>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</si>
  <si>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</si>
  <si>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</si>
  <si>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</si>
  <si>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</si>
  <si>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</si>
  <si>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</si>
  <si>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</si>
  <si>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</si>
  <si>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</si>
  <si>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</si>
  <si>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</si>
  <si>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</si>
  <si>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</si>
  <si>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</si>
  <si>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</si>
  <si>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</si>
  <si>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</si>
  <si>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</si>
  <si>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</si>
  <si>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</si>
  <si>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</si>
  <si>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</si>
  <si>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</si>
  <si>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</si>
  <si>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</si>
  <si>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</si>
  <si>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</si>
  <si>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</si>
  <si>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</si>
  <si>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</si>
  <si>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</si>
  <si>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</si>
  <si>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</si>
  <si>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</si>
  <si>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</si>
  <si>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</si>
  <si>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</si>
  <si>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</si>
  <si>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</si>
  <si>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</si>
  <si>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</si>
  <si>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</si>
  <si>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</si>
  <si>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</si>
  <si>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</si>
  <si>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</si>
  <si>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</si>
  <si>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</si>
  <si>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</si>
  <si>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</si>
  <si>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</si>
  <si>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</si>
  <si>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</si>
  <si>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</si>
  <si>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</si>
  <si>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</si>
  <si>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</si>
  <si>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</si>
  <si>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</si>
  <si>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</si>
  <si>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</si>
  <si>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</si>
  <si>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</si>
  <si>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</si>
  <si>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</si>
  <si>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</si>
  <si>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</si>
  <si>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</si>
  <si>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</si>
  <si>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</si>
  <si>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</si>
  <si>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</si>
  <si>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</si>
  <si>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</si>
  <si>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</si>
  <si>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</si>
  <si>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</si>
  <si>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</si>
  <si>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</si>
  <si>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</si>
  <si>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</si>
  <si>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</si>
  <si>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</si>
  <si>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</si>
  <si>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</si>
  <si>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</si>
  <si>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</si>
  <si>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</si>
  <si>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</si>
  <si>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</si>
  <si>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</si>
  <si>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</si>
  <si>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</si>
  <si>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</si>
  <si>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</si>
  <si>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</si>
  <si>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</si>
  <si>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</si>
  <si>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</si>
  <si>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</si>
  <si>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</si>
  <si>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</si>
  <si>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</si>
  <si>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</si>
  <si>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</si>
  <si>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</si>
  <si>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</si>
  <si>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</si>
  <si>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</si>
  <si>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</si>
  <si>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</si>
  <si>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</si>
  <si>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</si>
  <si>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</si>
  <si>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</si>
  <si>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</si>
  <si>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</si>
  <si>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</si>
  <si>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</si>
  <si>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</si>
  <si>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</si>
  <si>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</si>
  <si>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</si>
  <si>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</si>
  <si>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</si>
  <si>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</si>
  <si>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</si>
  <si>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</si>
  <si>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</si>
  <si>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</si>
  <si>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</si>
  <si>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</si>
  <si>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</si>
  <si>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</si>
  <si>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</si>
  <si>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</si>
  <si>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</si>
  <si>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</si>
  <si>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</si>
  <si>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</si>
  <si>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</si>
  <si>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</si>
  <si>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</si>
  <si>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</si>
  <si>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</si>
  <si>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</si>
  <si>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</si>
  <si>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</si>
  <si>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</si>
  <si>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</si>
  <si>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</si>
  <si>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</si>
  <si>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</si>
  <si>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</si>
  <si>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</si>
  <si>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</si>
  <si>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</si>
  <si>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</si>
  <si>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</si>
  <si>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</si>
  <si>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</si>
  <si>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</si>
  <si>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</si>
  <si>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</si>
  <si>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</si>
  <si>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</si>
  <si>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</si>
  <si>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</si>
  <si>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</si>
  <si>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</si>
  <si>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</si>
  <si>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</si>
  <si>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</si>
  <si>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</si>
  <si>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</si>
  <si>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</si>
  <si>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</si>
  <si>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</si>
  <si>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</si>
  <si>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</si>
  <si>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</si>
  <si>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</si>
  <si>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</si>
  <si>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</si>
  <si>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</si>
  <si>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</si>
  <si>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</si>
  <si>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</si>
  <si>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</si>
  <si>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</si>
  <si>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</si>
  <si>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</si>
  <si>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</si>
  <si>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</si>
  <si>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</si>
  <si>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</si>
  <si>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</si>
  <si>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</si>
  <si>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</si>
  <si>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</si>
  <si>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</si>
  <si>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</si>
  <si>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</si>
  <si>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</si>
  <si>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</si>
  <si>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</si>
  <si>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</si>
  <si>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</si>
  <si>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</si>
  <si>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</si>
  <si>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</si>
  <si>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</si>
  <si>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</si>
  <si>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</si>
  <si>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</si>
  <si>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</si>
  <si>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</si>
  <si>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</si>
  <si>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</si>
  <si>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</si>
  <si>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</si>
  <si>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</si>
  <si>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</si>
  <si>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</si>
  <si>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</si>
  <si>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</si>
  <si>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</si>
  <si>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</si>
  <si>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</si>
  <si>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</si>
  <si>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</si>
  <si>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</si>
  <si>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</si>
  <si>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</si>
  <si>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</si>
  <si>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</si>
  <si>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</si>
  <si>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</si>
  <si>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</si>
  <si>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</si>
  <si>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</si>
  <si>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</si>
  <si>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</si>
  <si>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</si>
  <si>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</si>
  <si>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</si>
  <si>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</si>
  <si>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</si>
  <si>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</si>
  <si>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</si>
  <si>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</si>
  <si>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</si>
  <si>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</si>
  <si>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</si>
  <si>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</si>
  <si>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</si>
  <si>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</si>
  <si>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</si>
  <si>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</si>
  <si>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</si>
  <si>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</si>
  <si>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</si>
  <si>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</si>
  <si>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</si>
  <si>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</si>
  <si>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</si>
  <si>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</si>
  <si>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</si>
  <si>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</si>
  <si>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</si>
  <si>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</si>
  <si>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</si>
  <si>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</si>
  <si>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</si>
  <si>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</si>
  <si>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</si>
  <si>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</si>
  <si>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</si>
  <si>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</si>
  <si>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</si>
  <si>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</si>
  <si>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</si>
  <si>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</si>
  <si>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</si>
  <si>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</si>
  <si>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</si>
  <si>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</si>
  <si>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</si>
  <si>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</si>
  <si>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</si>
  <si>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</si>
  <si>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</si>
  <si>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</si>
  <si>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</si>
  <si>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</si>
  <si>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</si>
  <si>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</si>
  <si>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</si>
  <si>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</si>
  <si>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</si>
  <si>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</si>
  <si>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</si>
  <si>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</si>
  <si>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</si>
  <si>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</si>
  <si>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</si>
  <si>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</si>
  <si>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</si>
  <si>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</si>
  <si>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</si>
  <si>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</si>
  <si>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</si>
  <si>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</si>
  <si>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</si>
  <si>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</si>
  <si>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</si>
  <si>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</si>
  <si>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</si>
  <si>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</si>
  <si>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</si>
  <si>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</si>
  <si>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</si>
  <si>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</si>
  <si>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</si>
  <si>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</si>
  <si>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</si>
  <si>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</si>
  <si>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</si>
  <si>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</si>
  <si>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</si>
  <si>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</si>
  <si>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</si>
  <si>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</si>
  <si>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</si>
  <si>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</si>
  <si>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</si>
  <si>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</si>
  <si>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</si>
  <si>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</si>
  <si>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</si>
  <si>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</si>
  <si>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</si>
  <si>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</si>
  <si>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</si>
  <si>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</si>
  <si>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</si>
  <si>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</si>
  <si>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</si>
  <si>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</si>
  <si>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</si>
  <si>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</si>
  <si>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</si>
  <si>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</si>
  <si>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</si>
  <si>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</si>
  <si>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</si>
  <si>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</si>
  <si>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</si>
  <si>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</si>
  <si>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</si>
  <si>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</si>
  <si>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</si>
  <si>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</si>
  <si>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</si>
  <si>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</si>
  <si>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</si>
  <si>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</si>
  <si>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</si>
  <si>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</si>
  <si>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</si>
  <si>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</si>
  <si>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</si>
  <si>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</si>
  <si>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</si>
  <si>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</si>
  <si>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</si>
  <si>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</si>
  <si>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</si>
  <si>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</si>
  <si>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</si>
  <si>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</si>
  <si>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</si>
  <si>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</si>
  <si>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</si>
  <si>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</si>
  <si>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</si>
  <si>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</si>
  <si>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</si>
  <si>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</si>
  <si>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</si>
  <si>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</si>
  <si>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</si>
  <si>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</si>
  <si>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</si>
  <si>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</si>
  <si>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</si>
  <si>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</si>
  <si>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</si>
  <si>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</si>
  <si>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</si>
  <si>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</si>
  <si>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</si>
  <si>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</si>
  <si>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</si>
  <si>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</si>
  <si>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</si>
  <si>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</si>
  <si>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</si>
  <si>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</si>
  <si>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</si>
  <si>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</si>
  <si>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</si>
  <si>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</si>
  <si>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</si>
  <si>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</si>
  <si>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</si>
  <si>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</si>
  <si>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</si>
  <si>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</si>
  <si>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</si>
  <si>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</si>
  <si>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</si>
  <si>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</si>
  <si>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</si>
  <si>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</si>
  <si>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</si>
  <si>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</si>
  <si>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</si>
  <si>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</si>
  <si>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</si>
  <si>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</si>
  <si>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</si>
  <si>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</si>
  <si>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</si>
  <si>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</si>
  <si>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</si>
  <si>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</si>
  <si>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</si>
  <si>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</si>
  <si>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</si>
  <si>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</si>
  <si>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</si>
  <si>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</si>
  <si>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</si>
  <si>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</si>
  <si>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</si>
  <si>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</si>
  <si>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</si>
  <si>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</si>
  <si>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</si>
  <si>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</si>
  <si>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</si>
  <si>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</si>
  <si>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</si>
  <si>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</si>
  <si>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</si>
  <si>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</si>
  <si>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</si>
  <si>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</si>
  <si>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</si>
  <si>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</si>
  <si>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</si>
  <si>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</si>
  <si>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</si>
  <si>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</si>
  <si>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</si>
  <si>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</si>
  <si>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</si>
  <si>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</si>
  <si>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</si>
  <si>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</si>
  <si>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</si>
  <si>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</si>
  <si>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</si>
  <si>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</si>
  <si>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</si>
  <si>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</si>
  <si>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</si>
  <si>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</si>
  <si>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</si>
  <si>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</si>
  <si>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</si>
  <si>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</si>
  <si>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</si>
  <si>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</si>
  <si>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</si>
  <si>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</si>
  <si>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</si>
  <si>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</si>
  <si>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</si>
  <si>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</si>
  <si>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</si>
  <si>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</si>
  <si>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</si>
  <si>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</si>
  <si>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</si>
  <si>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</si>
  <si>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</si>
  <si>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</si>
  <si>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</si>
  <si>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</si>
  <si>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</si>
  <si>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</si>
  <si>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</si>
  <si>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</si>
  <si>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</si>
  <si>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</si>
  <si>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</si>
  <si>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</si>
  <si>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</si>
  <si>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</si>
  <si>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</si>
  <si>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</si>
  <si>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</si>
  <si>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</si>
  <si>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</si>
  <si>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</si>
  <si>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</si>
  <si>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</si>
  <si>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</si>
  <si>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</si>
  <si>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</si>
  <si>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</si>
  <si>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</si>
  <si>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</si>
  <si>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</si>
  <si>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</si>
  <si>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</si>
  <si>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</si>
  <si>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</si>
  <si>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</si>
  <si>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</si>
  <si>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</si>
  <si>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</si>
  <si>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</si>
  <si>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</si>
  <si>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</si>
  <si>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</si>
  <si>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</si>
  <si>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</si>
  <si>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</si>
  <si>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</si>
  <si>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</si>
  <si>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</si>
  <si>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</si>
  <si>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</si>
  <si>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</si>
  <si>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</si>
  <si>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</si>
  <si>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</si>
  <si>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</si>
  <si>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</si>
  <si>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</si>
  <si>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</si>
  <si>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</si>
  <si>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</si>
  <si>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</si>
  <si>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</si>
  <si>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</si>
  <si>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</si>
  <si>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</si>
  <si>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</si>
  <si>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</si>
  <si>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</si>
  <si>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</si>
  <si>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</si>
  <si>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</si>
  <si>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</si>
  <si>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</si>
  <si>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</si>
  <si>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</si>
  <si>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</si>
  <si>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</si>
  <si>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</si>
  <si>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</si>
  <si>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</si>
  <si>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</si>
  <si>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</si>
  <si>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</si>
  <si>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</si>
  <si>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</si>
  <si>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</si>
  <si>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</si>
  <si>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</si>
  <si>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</si>
  <si>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</si>
  <si>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</si>
  <si>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</si>
  <si>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</si>
  <si>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</si>
  <si>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</si>
  <si>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</si>
  <si>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</si>
  <si>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</si>
  <si>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</si>
  <si>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</si>
  <si>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</si>
  <si>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</si>
  <si>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</si>
  <si>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</si>
  <si>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</si>
  <si>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</si>
  <si>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</si>
  <si>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</si>
  <si>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</si>
  <si>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</si>
  <si>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</si>
  <si>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</si>
  <si>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</si>
  <si>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</si>
  <si>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</si>
  <si>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</si>
  <si>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</si>
  <si>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</si>
  <si>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</si>
  <si>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</si>
  <si>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</si>
  <si>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</si>
  <si>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</si>
  <si>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</si>
  <si>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</si>
  <si>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</si>
  <si>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</si>
  <si>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</si>
  <si>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</si>
  <si>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</si>
  <si>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</si>
  <si>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</si>
  <si>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</si>
  <si>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</si>
  <si>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</si>
  <si>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</si>
  <si>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</si>
  <si>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</si>
  <si>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</si>
  <si>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</si>
  <si>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</si>
  <si>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</si>
  <si>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</si>
  <si>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</si>
  <si>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</si>
  <si>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</si>
  <si>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</si>
  <si>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</si>
  <si>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</si>
  <si>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</si>
  <si>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</si>
  <si>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</si>
  <si>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</si>
  <si>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</si>
  <si>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</si>
  <si>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</si>
  <si>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</si>
  <si>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</si>
  <si>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</si>
  <si>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</si>
  <si>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</si>
  <si>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</si>
  <si>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</si>
  <si>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</si>
  <si>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</si>
  <si>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</si>
  <si>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</si>
  <si>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</si>
  <si>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</si>
  <si>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</si>
  <si>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</si>
  <si>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</si>
  <si>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</si>
  <si>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</si>
  <si>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</si>
  <si>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</si>
  <si>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</si>
  <si>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</si>
  <si>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</si>
  <si>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</si>
  <si>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</si>
  <si>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</si>
  <si>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</si>
  <si>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</si>
  <si>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</si>
  <si>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</si>
  <si>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</si>
  <si>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</si>
  <si>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</si>
  <si>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</si>
  <si>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</si>
  <si>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</si>
  <si>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</si>
  <si>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</si>
  <si>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</si>
  <si>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</si>
  <si>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</si>
  <si>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</si>
  <si>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</si>
  <si>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</si>
  <si>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</si>
  <si>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</si>
  <si>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</si>
  <si>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</si>
  <si>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</si>
  <si>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</si>
  <si>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</si>
  <si>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</si>
  <si>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</si>
  <si>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</si>
  <si>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</si>
  <si>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</si>
  <si>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</si>
  <si>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</si>
  <si>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</si>
  <si>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</si>
  <si>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</si>
  <si>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</si>
  <si>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</si>
  <si>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</si>
  <si>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</si>
  <si>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</si>
  <si>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</si>
  <si>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</si>
  <si>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</si>
  <si>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</si>
  <si>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</si>
  <si>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</si>
  <si>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</si>
  <si>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</si>
  <si>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</si>
  <si>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</si>
  <si>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</si>
  <si>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</si>
  <si>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</si>
  <si>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</si>
  <si>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</si>
  <si>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</si>
  <si>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</si>
  <si>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</si>
  <si>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</si>
  <si>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</si>
  <si>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</si>
  <si>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</si>
  <si>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</si>
  <si>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</si>
  <si>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</si>
  <si>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</si>
  <si>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</si>
  <si>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</si>
  <si>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</si>
  <si>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</si>
  <si>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</si>
  <si>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</si>
  <si>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</si>
  <si>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</si>
  <si>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</si>
  <si>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</si>
  <si>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</si>
  <si>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</si>
  <si>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</si>
  <si>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</si>
  <si>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</si>
  <si>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</si>
  <si>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</si>
  <si>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</si>
  <si>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</si>
  <si>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</si>
  <si>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</si>
  <si>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</si>
  <si>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</si>
  <si>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</si>
  <si>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</si>
  <si>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</si>
  <si>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</si>
  <si>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</si>
  <si>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</si>
  <si>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</si>
  <si>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</si>
  <si>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</si>
  <si>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</si>
  <si>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</si>
  <si>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</si>
  <si>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</si>
  <si>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</si>
  <si>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</si>
  <si>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</si>
  <si>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</si>
  <si>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</si>
  <si>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</si>
  <si>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</si>
  <si>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</si>
  <si>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</si>
  <si>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</si>
  <si>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</si>
  <si>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</si>
  <si>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</si>
  <si>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</si>
  <si>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</si>
  <si>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</si>
  <si>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</si>
  <si>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</si>
  <si>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</si>
  <si>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</si>
  <si>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</si>
  <si>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</si>
  <si>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</si>
  <si>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</si>
  <si>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</si>
  <si>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</si>
  <si>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</si>
  <si>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</si>
  <si>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</si>
  <si>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</si>
  <si>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</si>
  <si>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</si>
  <si>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</si>
  <si>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</si>
  <si>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</si>
  <si>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</si>
  <si>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</si>
  <si>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</si>
  <si>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</si>
  <si>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</si>
  <si>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</si>
  <si>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</si>
  <si>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</si>
  <si>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</si>
  <si>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</si>
  <si>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</si>
  <si>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</si>
  <si>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</si>
  <si>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</si>
  <si>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</si>
  <si>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</si>
  <si>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</si>
  <si>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</si>
  <si>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</si>
  <si>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</si>
  <si>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</si>
  <si>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</si>
  <si>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</si>
  <si>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</si>
  <si>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</si>
  <si>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</si>
  <si>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</si>
  <si>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</si>
  <si>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</si>
  <si>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</si>
  <si>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</si>
  <si>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</si>
  <si>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</si>
  <si>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</si>
  <si>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</si>
  <si>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</si>
  <si>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</si>
  <si>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</si>
  <si>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</si>
  <si>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</si>
  <si>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</si>
  <si>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</si>
  <si>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</si>
  <si>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</si>
  <si>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</si>
  <si>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</si>
  <si>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</si>
  <si>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</si>
  <si>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</si>
  <si>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</si>
  <si>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</si>
  <si>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</si>
  <si>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</si>
  <si>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</si>
  <si>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</si>
  <si>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</si>
  <si>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</si>
  <si>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</si>
  <si>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</si>
  <si>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</si>
  <si>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</si>
  <si>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</si>
  <si>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</si>
  <si>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</si>
  <si>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</si>
  <si>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</si>
  <si>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</si>
  <si>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</si>
  <si>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</si>
  <si>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</si>
  <si>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</si>
  <si>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</si>
  <si>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</si>
  <si>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</si>
  <si>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</si>
  <si>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</si>
  <si>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</si>
  <si>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</si>
  <si>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</si>
  <si>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</si>
  <si>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</si>
  <si>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</si>
  <si>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</si>
  <si>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</si>
  <si>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</si>
  <si>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</si>
  <si>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</si>
  <si>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</si>
  <si>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</si>
  <si>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</si>
  <si>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</si>
  <si>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</si>
  <si>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</si>
  <si>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</si>
  <si>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</si>
  <si>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</si>
  <si>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</si>
  <si>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</si>
  <si>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</si>
  <si>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</si>
  <si>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</si>
  <si>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</si>
  <si>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</si>
  <si>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</si>
  <si>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</si>
  <si>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</si>
  <si>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</si>
  <si>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</si>
  <si>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</si>
  <si>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</si>
  <si>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</si>
  <si>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</si>
  <si>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</si>
  <si>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</si>
  <si>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</si>
  <si>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</si>
  <si>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</si>
  <si>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</si>
  <si>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</si>
  <si>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</si>
  <si>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</si>
  <si>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</si>
  <si>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</si>
  <si>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</si>
  <si>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</si>
  <si>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</si>
  <si>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</si>
  <si>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</si>
  <si>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</si>
  <si>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</si>
  <si>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</si>
  <si>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</si>
  <si>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</si>
  <si>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</si>
  <si>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</si>
  <si>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</si>
  <si>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</si>
  <si>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</si>
  <si>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</si>
  <si>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</si>
  <si>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</si>
  <si>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</si>
  <si>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</si>
  <si>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</si>
  <si>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</si>
  <si>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</si>
  <si>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</si>
  <si>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</si>
  <si>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</si>
  <si>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</si>
  <si>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</si>
  <si>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</si>
  <si>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</si>
  <si>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</si>
  <si>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</si>
  <si>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</si>
  <si>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</si>
  <si>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</si>
  <si>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</si>
  <si>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</si>
  <si>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</si>
  <si>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</si>
  <si>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</si>
  <si>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</si>
  <si>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</si>
  <si>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</si>
  <si>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</si>
  <si>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</si>
  <si>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</si>
  <si>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</si>
  <si>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</si>
  <si>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</si>
  <si>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</si>
  <si>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</si>
  <si>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</si>
  <si>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</si>
  <si>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</si>
  <si>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</si>
  <si>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</si>
  <si>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</si>
  <si>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</si>
  <si>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</si>
  <si>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</si>
  <si>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</si>
  <si>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</si>
  <si>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</si>
  <si>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</si>
  <si>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</si>
  <si>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</si>
  <si>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</si>
  <si>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</si>
  <si>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</si>
  <si>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</si>
  <si>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</si>
  <si>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</si>
  <si>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</si>
  <si>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</si>
  <si>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</si>
  <si>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</si>
  <si>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</si>
  <si>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</si>
  <si>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</si>
  <si>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</si>
  <si>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</si>
  <si>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</si>
  <si>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</si>
  <si>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</si>
  <si>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</si>
  <si>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</si>
  <si>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</si>
  <si>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</si>
  <si>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</si>
  <si>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</si>
  <si>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</si>
  <si>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</si>
  <si>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</si>
  <si>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</si>
  <si>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</si>
  <si>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</si>
  <si>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</si>
  <si>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</si>
  <si>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</si>
  <si>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</si>
  <si>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</si>
  <si>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</si>
  <si>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</si>
  <si>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</si>
  <si>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</si>
  <si>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</si>
  <si>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</si>
  <si>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</si>
  <si>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</si>
  <si>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</si>
  <si>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</si>
  <si>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</si>
  <si>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</si>
  <si>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</si>
  <si>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</si>
  <si>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</si>
  <si>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</si>
  <si>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</si>
  <si>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</si>
  <si>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</si>
  <si>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</si>
  <si>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</si>
  <si>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</si>
  <si>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</si>
  <si>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</si>
  <si>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</si>
  <si>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</si>
  <si>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</si>
  <si>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</si>
  <si>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</si>
  <si>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</si>
  <si>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</si>
  <si>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</si>
  <si>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</si>
  <si>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</si>
  <si>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</si>
  <si>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</si>
  <si>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</si>
  <si>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</si>
  <si>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</si>
  <si>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</si>
  <si>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</si>
  <si>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</si>
  <si>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</si>
  <si>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</si>
  <si>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</si>
  <si>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</si>
  <si>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</si>
  <si>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</si>
  <si>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</si>
  <si>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</si>
  <si>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</si>
  <si>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</si>
  <si>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</si>
  <si>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</si>
  <si>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</si>
  <si>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</si>
  <si>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</si>
  <si>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</si>
  <si>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</si>
  <si>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</si>
  <si>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</si>
  <si>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</si>
  <si>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</si>
  <si>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</si>
  <si>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</si>
  <si>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</si>
  <si>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</si>
  <si>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</si>
  <si>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</si>
  <si>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</si>
  <si>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</si>
  <si>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</si>
  <si>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</si>
  <si>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</si>
  <si>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</si>
  <si>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</si>
  <si>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</si>
  <si>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</si>
  <si>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</si>
  <si>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</si>
  <si>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</si>
  <si>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</si>
  <si>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</si>
  <si>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</si>
  <si>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</si>
  <si>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</si>
  <si>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</si>
  <si>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</si>
  <si>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</si>
  <si>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</si>
  <si>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</si>
  <si>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</si>
  <si>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</si>
  <si>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</si>
  <si>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</si>
  <si>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</si>
  <si>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</si>
  <si>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</si>
  <si>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</si>
  <si>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</si>
  <si>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</si>
  <si>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</si>
  <si>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</si>
  <si>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</si>
  <si>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</si>
  <si>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</si>
  <si>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</si>
  <si>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</si>
  <si>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</si>
  <si>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</si>
  <si>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</si>
  <si>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</si>
  <si>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</si>
  <si>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</si>
  <si>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</si>
  <si>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</si>
  <si>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</si>
  <si>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</si>
  <si>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</si>
  <si>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</si>
  <si>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</si>
  <si>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</si>
  <si>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</si>
  <si>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</si>
  <si>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</si>
  <si>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</si>
  <si>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</si>
  <si>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</si>
  <si>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</si>
  <si>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</si>
  <si>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</si>
  <si>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</si>
  <si>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</si>
  <si>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</si>
  <si>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</si>
  <si>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</si>
  <si>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</si>
  <si>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</si>
  <si>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</si>
  <si>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</si>
  <si>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</si>
  <si>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</si>
  <si>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</si>
  <si>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</si>
  <si>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</si>
  <si>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</si>
  <si>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</si>
  <si>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</si>
  <si>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</si>
  <si>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</si>
  <si>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</si>
  <si>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</si>
  <si>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</si>
  <si>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</si>
  <si>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</si>
  <si>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</si>
  <si>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</si>
  <si>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</si>
  <si>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</si>
  <si>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</si>
  <si>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</si>
  <si>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</si>
  <si>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</si>
  <si>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</si>
  <si>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</si>
  <si>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</si>
  <si>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</si>
  <si>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</si>
  <si>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</si>
  <si>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</si>
  <si>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</si>
  <si>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</si>
  <si>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</si>
  <si>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</si>
  <si>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</si>
  <si>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</si>
  <si>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</si>
  <si>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</si>
  <si>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</si>
  <si>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</si>
  <si>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</si>
  <si>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</si>
  <si>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</si>
  <si>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</si>
  <si>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</si>
  <si>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</si>
  <si>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</si>
  <si>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</si>
  <si>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</si>
  <si>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</si>
  <si>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</si>
  <si>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</si>
  <si>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</si>
  <si>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</si>
  <si>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</si>
  <si>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</si>
  <si>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</si>
  <si>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</si>
  <si>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</si>
  <si>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</si>
  <si>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</si>
  <si>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</si>
  <si>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</si>
  <si>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</si>
  <si>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</si>
  <si>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</si>
  <si>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</si>
  <si>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</si>
  <si>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</si>
  <si>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</si>
  <si>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</si>
  <si>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</si>
  <si>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</si>
  <si>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</si>
  <si>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</si>
  <si>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</si>
  <si>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</si>
  <si>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</si>
  <si>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</si>
  <si>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</si>
  <si>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</si>
  <si>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</si>
  <si>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</si>
  <si>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</si>
  <si>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</si>
  <si>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</si>
  <si>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</si>
  <si>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</si>
  <si>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</si>
  <si>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</si>
  <si>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</si>
  <si>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</si>
  <si>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</si>
  <si>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</si>
  <si>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</si>
  <si>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</si>
  <si>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</si>
  <si>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</si>
  <si>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</si>
  <si>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</si>
  <si>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</si>
  <si>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</si>
  <si>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</si>
  <si>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</si>
  <si>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</si>
  <si>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</si>
  <si>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</si>
  <si>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</si>
  <si>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</si>
  <si>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</si>
  <si>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</si>
  <si>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</si>
  <si>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</si>
  <si>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</si>
  <si>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</si>
  <si>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</si>
  <si>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</si>
  <si>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</si>
  <si>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</si>
  <si>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</si>
  <si>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</si>
  <si>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</si>
  <si>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</si>
  <si>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</si>
  <si>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</si>
  <si>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</si>
  <si>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</si>
  <si>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</si>
  <si>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</si>
  <si>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</si>
  <si>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</si>
  <si>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</si>
  <si>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</si>
  <si>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</si>
  <si>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</si>
  <si>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</si>
  <si>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</si>
  <si>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</si>
  <si>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</si>
  <si>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</si>
  <si>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</si>
  <si>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</si>
  <si>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</si>
  <si>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</si>
  <si>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</si>
  <si>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</si>
  <si>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</si>
  <si>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</si>
  <si>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</si>
  <si>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</si>
  <si>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</si>
  <si>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</si>
  <si>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</si>
  <si>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</si>
  <si>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</si>
  <si>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</si>
  <si>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</si>
  <si>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</si>
  <si>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</si>
  <si>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</si>
  <si>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</si>
  <si>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</si>
  <si>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</si>
  <si>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</si>
  <si>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</si>
  <si>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</si>
  <si>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</si>
  <si>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</si>
  <si>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</si>
  <si>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</si>
  <si>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</si>
  <si>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</si>
  <si>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</si>
  <si>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</si>
  <si>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</si>
  <si>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</si>
  <si>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</si>
  <si>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</si>
  <si>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</si>
  <si>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</si>
  <si>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</si>
  <si>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</si>
  <si>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</si>
  <si>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</si>
  <si>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</si>
  <si>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</si>
  <si>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</si>
  <si>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</si>
  <si>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</si>
  <si>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</si>
  <si>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</si>
  <si>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</si>
  <si>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</si>
  <si>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</si>
  <si>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</si>
  <si>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</si>
  <si>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</si>
  <si>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</si>
  <si>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</si>
  <si>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</si>
  <si>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</si>
  <si>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</si>
  <si>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</si>
  <si>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</si>
  <si>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</si>
  <si>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</si>
  <si>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</si>
  <si>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</si>
  <si>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</si>
  <si>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</si>
  <si>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</si>
  <si>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</si>
  <si>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</si>
  <si>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</si>
  <si>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</si>
  <si>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</si>
  <si>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</si>
  <si>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</si>
  <si>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</si>
  <si>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</si>
  <si>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</si>
  <si>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</si>
  <si>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</si>
  <si>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</si>
  <si>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</si>
  <si>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</si>
  <si>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</si>
  <si>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</si>
  <si>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</si>
  <si>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</si>
  <si>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</si>
  <si>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</si>
  <si>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</si>
  <si>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</si>
  <si>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</si>
  <si>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</si>
  <si>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</si>
  <si>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</si>
  <si>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</si>
  <si>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</si>
  <si>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</si>
  <si>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</si>
  <si>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</si>
  <si>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</si>
  <si>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</si>
  <si>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</si>
  <si>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</si>
  <si>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</si>
  <si>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</si>
  <si>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</si>
  <si>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</si>
  <si>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</si>
  <si>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</si>
  <si>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</si>
  <si>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</si>
  <si>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</si>
  <si>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</si>
  <si>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</si>
  <si>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</si>
  <si>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</si>
  <si>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</si>
  <si>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</si>
  <si>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</si>
  <si>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</si>
  <si>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</si>
  <si>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</si>
  <si>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</si>
  <si>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</si>
  <si>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</si>
  <si>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</si>
  <si>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</si>
  <si>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</si>
  <si>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</si>
  <si>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</si>
  <si>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</si>
  <si>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</si>
  <si>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</si>
  <si>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</si>
  <si>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</si>
  <si>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</si>
  <si>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</si>
  <si>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</si>
  <si>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</si>
  <si>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</si>
  <si>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</si>
  <si>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</si>
  <si>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</si>
  <si>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</si>
  <si>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</si>
  <si>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</si>
  <si>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</si>
  <si>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</si>
  <si>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</si>
  <si>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</si>
  <si>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</si>
  <si>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</si>
  <si>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</si>
  <si>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</si>
  <si>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</si>
  <si>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</si>
  <si>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</si>
  <si>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</si>
  <si>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</si>
  <si>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</si>
  <si>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</si>
  <si>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</si>
  <si>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</si>
  <si>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</si>
  <si>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</si>
  <si>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</si>
  <si>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</si>
  <si>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</si>
  <si>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</si>
  <si>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</si>
  <si>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</si>
  <si>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</si>
  <si>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</si>
  <si>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</si>
  <si>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</si>
  <si>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</si>
  <si>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</si>
  <si>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</si>
  <si>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</si>
  <si>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</si>
  <si>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</si>
  <si>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</si>
  <si>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</si>
  <si>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</si>
  <si>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</si>
  <si>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</si>
  <si>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</si>
  <si>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</si>
  <si>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</si>
  <si>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</si>
  <si>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</si>
  <si>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</si>
  <si>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</si>
  <si>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</si>
  <si>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</si>
  <si>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</si>
  <si>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</si>
  <si>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</si>
  <si>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</si>
  <si>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</si>
  <si>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</si>
  <si>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</si>
  <si>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</si>
  <si>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</si>
  <si>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</si>
  <si>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</si>
  <si>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</si>
  <si>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</si>
  <si>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</si>
  <si>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</si>
  <si>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</si>
  <si>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</si>
  <si>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</si>
  <si>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</si>
  <si>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</si>
  <si>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</si>
  <si>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</si>
  <si>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</si>
  <si>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</si>
  <si>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</si>
  <si>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</si>
  <si>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</si>
  <si>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</si>
  <si>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</si>
  <si>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</si>
  <si>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</si>
  <si>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</si>
  <si>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</si>
  <si>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</si>
  <si>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</si>
  <si>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</si>
  <si>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</si>
  <si>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</si>
  <si>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</si>
  <si>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</si>
  <si>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</si>
  <si>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</si>
  <si>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</si>
  <si>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</si>
  <si>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</si>
  <si>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</si>
  <si>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</si>
  <si>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</si>
  <si>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</si>
  <si>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</si>
  <si>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</si>
  <si>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</si>
  <si>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</si>
  <si>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</si>
  <si>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</si>
  <si>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</si>
  <si>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</si>
  <si>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</si>
  <si>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</si>
  <si>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</si>
  <si>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</si>
  <si>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</si>
  <si>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</si>
  <si>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</si>
  <si>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</si>
  <si>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</si>
  <si>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</si>
  <si>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</si>
  <si>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</si>
  <si>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</si>
  <si>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</si>
  <si>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</si>
  <si>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</si>
  <si>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</si>
  <si>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</si>
  <si>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</si>
  <si>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</si>
  <si>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</si>
  <si>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</si>
  <si>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</si>
  <si>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</si>
  <si>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</si>
  <si>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</si>
  <si>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</si>
  <si>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</si>
  <si>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</si>
  <si>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</si>
  <si>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</si>
  <si>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</si>
  <si>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</si>
  <si>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</si>
  <si>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</si>
  <si>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</si>
  <si>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</si>
  <si>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</si>
  <si>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</si>
  <si>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</si>
  <si>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</si>
  <si>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</si>
  <si>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</si>
  <si>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</si>
  <si>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</si>
  <si>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</si>
  <si>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</si>
  <si>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</si>
  <si>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</si>
  <si>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</si>
  <si>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</si>
  <si>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</si>
  <si>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</si>
  <si>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</si>
  <si>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</si>
  <si>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</si>
  <si>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</si>
  <si>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</si>
  <si>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</si>
  <si>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</si>
  <si>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</si>
  <si>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</si>
  <si>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</si>
  <si>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</si>
  <si>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</si>
  <si>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</si>
  <si>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</si>
  <si>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</si>
  <si>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</si>
  <si>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</si>
  <si>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</si>
  <si>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</si>
  <si>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</si>
  <si>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</si>
  <si>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</si>
  <si>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</si>
  <si>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</si>
  <si>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</si>
  <si>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</si>
  <si>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</si>
  <si>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</si>
  <si>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</si>
  <si>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</si>
  <si>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</si>
  <si>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</si>
  <si>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</si>
  <si>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</si>
  <si>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</si>
  <si>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</si>
  <si>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</si>
  <si>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</si>
  <si>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</si>
  <si>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</si>
  <si>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</si>
  <si>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</si>
  <si>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</si>
  <si>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</si>
  <si>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</si>
  <si>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</si>
  <si>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</si>
  <si>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</si>
  <si>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</si>
  <si>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</si>
  <si>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</si>
  <si>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</si>
  <si>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</si>
  <si>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</si>
  <si>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</si>
  <si>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</si>
  <si>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</si>
  <si>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</si>
  <si>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</si>
  <si>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</si>
  <si>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</si>
  <si>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</si>
  <si>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</si>
  <si>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</si>
  <si>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</si>
  <si>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</si>
  <si>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</si>
  <si>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</si>
  <si>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</si>
  <si>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</si>
  <si>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</si>
  <si>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</si>
  <si>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</si>
  <si>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</si>
  <si>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</si>
  <si>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</si>
  <si>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</si>
  <si>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</si>
  <si>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</si>
  <si>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</si>
  <si>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</si>
  <si>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</si>
  <si>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</si>
  <si>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</si>
  <si>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</si>
  <si>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</si>
  <si>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</si>
  <si>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</si>
  <si>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</si>
  <si>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</si>
  <si>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</si>
  <si>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</si>
  <si>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</si>
  <si>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</si>
  <si>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</si>
  <si>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</si>
  <si>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</si>
  <si>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</si>
  <si>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</si>
  <si>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</si>
  <si>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</si>
  <si>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</si>
  <si>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</si>
  <si>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</si>
  <si>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</si>
  <si>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</si>
  <si>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</si>
  <si>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</si>
  <si>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</si>
  <si>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</si>
  <si>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</si>
  <si>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</si>
  <si>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</si>
  <si>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</si>
  <si>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</si>
  <si>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</si>
  <si>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</si>
  <si>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</si>
  <si>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</si>
  <si>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</si>
  <si>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</si>
  <si>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</si>
  <si>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</si>
  <si>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</si>
  <si>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</si>
  <si>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</si>
  <si>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</si>
  <si>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</si>
  <si>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</si>
  <si>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</si>
  <si>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</si>
  <si>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</si>
  <si>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</si>
  <si>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</si>
  <si>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</si>
  <si>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</si>
  <si>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</si>
  <si>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</si>
  <si>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</si>
  <si>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</si>
  <si>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</si>
  <si>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</si>
  <si>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</si>
  <si>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</si>
  <si>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</si>
  <si>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</si>
  <si>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</si>
  <si>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</si>
  <si>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</si>
  <si>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</si>
  <si>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</si>
  <si>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</si>
  <si>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</si>
  <si>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</si>
  <si>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</si>
  <si>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</si>
  <si>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</si>
  <si>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</si>
  <si>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</si>
  <si>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</si>
  <si>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</si>
  <si>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</si>
  <si>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</si>
  <si>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</si>
  <si>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</si>
  <si>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</si>
  <si>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</si>
  <si>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</si>
  <si>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</si>
  <si>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</si>
  <si>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</si>
  <si>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</si>
  <si>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</si>
  <si>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</si>
  <si>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</si>
  <si>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</si>
  <si>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</si>
  <si>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</si>
  <si>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</si>
  <si>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</si>
  <si>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</si>
  <si>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</si>
  <si>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</si>
  <si>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</si>
  <si>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</si>
  <si>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</si>
  <si>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</si>
  <si>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</si>
  <si>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</si>
  <si>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</si>
  <si>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</si>
  <si>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</si>
  <si>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</si>
  <si>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</si>
  <si>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</si>
  <si>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</si>
  <si>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</si>
  <si>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</si>
  <si>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</si>
  <si>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</si>
  <si>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</si>
  <si>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</si>
  <si>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</si>
  <si>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</si>
  <si>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</si>
  <si>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</si>
  <si>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</si>
  <si>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</si>
  <si>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</si>
  <si>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</si>
  <si>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</si>
  <si>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</si>
  <si>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</si>
  <si>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</si>
  <si>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</si>
  <si>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</si>
  <si>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</si>
  <si>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</si>
  <si>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</si>
  <si>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</si>
  <si>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</si>
  <si>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</si>
  <si>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</si>
  <si>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</si>
  <si>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</si>
  <si>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</si>
  <si>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</si>
  <si>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</si>
  <si>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</si>
  <si>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</si>
  <si>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</si>
  <si>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</si>
  <si>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</si>
  <si>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</si>
  <si>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</si>
  <si>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</si>
  <si>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</si>
  <si>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</si>
  <si>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</si>
  <si>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</si>
  <si>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</si>
  <si>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</si>
  <si>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</si>
  <si>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</si>
  <si>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</si>
  <si>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</si>
  <si>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</si>
  <si>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</si>
  <si>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</si>
  <si>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</si>
  <si>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</si>
  <si>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</si>
  <si>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</si>
  <si>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</si>
  <si>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</si>
  <si>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</si>
  <si>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</si>
  <si>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</si>
  <si>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</si>
  <si>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</si>
  <si>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</si>
  <si>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</si>
  <si>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</si>
  <si>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</si>
  <si>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</si>
  <si>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</si>
  <si>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</si>
  <si>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</si>
  <si>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</si>
  <si>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</si>
  <si>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</si>
  <si>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</si>
  <si>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</si>
  <si>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</si>
  <si>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</si>
  <si>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</si>
  <si>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</si>
  <si>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</si>
  <si>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</si>
  <si>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</si>
  <si>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</si>
  <si>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</si>
  <si>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</si>
  <si>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</si>
  <si>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</si>
  <si>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</si>
  <si>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</si>
  <si>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</si>
  <si>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</si>
  <si>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</si>
  <si>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</si>
  <si>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</si>
  <si>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</si>
  <si>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</si>
  <si>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</si>
  <si>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</si>
  <si>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</si>
  <si>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</si>
  <si>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</si>
  <si>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</si>
  <si>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</si>
  <si>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</si>
  <si>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</si>
  <si>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</si>
  <si>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</si>
  <si>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</si>
  <si>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</si>
  <si>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</si>
  <si>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</si>
  <si>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</si>
  <si>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</si>
  <si>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</si>
  <si>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</si>
  <si>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</si>
  <si>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</si>
  <si>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</si>
  <si>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</si>
  <si>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</si>
  <si>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</si>
  <si>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</si>
  <si>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</si>
  <si>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</si>
  <si>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</si>
  <si>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</si>
  <si>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</si>
  <si>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</si>
  <si>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</si>
  <si>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</si>
  <si>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</si>
  <si>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</si>
  <si>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</si>
  <si>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</si>
  <si>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</si>
  <si>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</si>
  <si>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</si>
  <si>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</si>
  <si>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</si>
  <si>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</si>
  <si>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</si>
  <si>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</si>
  <si>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</si>
  <si>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</si>
  <si>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</si>
  <si>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</si>
  <si>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</si>
  <si>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</si>
  <si>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</si>
  <si>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</si>
  <si>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</si>
  <si>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</si>
  <si>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</si>
  <si>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</si>
  <si>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</si>
  <si>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</si>
  <si>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</si>
  <si>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</si>
  <si>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</si>
  <si>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</si>
  <si>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</si>
  <si>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</si>
  <si>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</si>
  <si>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</si>
  <si>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</si>
  <si>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</si>
  <si>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</si>
  <si>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</si>
  <si>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</si>
  <si>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</si>
  <si>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</si>
  <si>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</si>
  <si>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</si>
  <si>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</si>
  <si>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</si>
  <si>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</si>
  <si>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</si>
  <si>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</si>
  <si>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</si>
  <si>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</si>
  <si>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</si>
  <si>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</si>
  <si>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</si>
  <si>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</si>
  <si>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</si>
  <si>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</si>
  <si>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</si>
  <si>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</si>
  <si>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</si>
  <si>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</si>
  <si>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</si>
  <si>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</si>
  <si>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</si>
  <si>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</si>
  <si>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</si>
  <si>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</si>
  <si>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</si>
  <si>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</si>
  <si>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</si>
  <si>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</si>
  <si>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</si>
  <si>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</si>
  <si>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</si>
  <si>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</si>
  <si>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</si>
  <si>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</si>
  <si>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</si>
  <si>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</si>
  <si>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</si>
  <si>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</si>
  <si>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</si>
  <si>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</si>
  <si>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</si>
  <si>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</si>
  <si>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</si>
  <si>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</si>
  <si>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</si>
  <si>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</si>
  <si>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</si>
  <si>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</si>
  <si>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</si>
  <si>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</si>
  <si>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</si>
  <si>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</si>
  <si>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</si>
  <si>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</si>
  <si>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</si>
  <si>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</si>
  <si>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</si>
  <si>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</si>
  <si>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</si>
  <si>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</si>
  <si>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</si>
  <si>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</si>
  <si>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</si>
  <si>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</si>
  <si>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</si>
  <si>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</si>
  <si>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</si>
  <si>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</si>
  <si>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</si>
  <si>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</si>
  <si>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</si>
  <si>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</si>
  <si>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</si>
  <si>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</si>
  <si>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</si>
  <si>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</si>
  <si>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</si>
  <si>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</si>
  <si>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</si>
  <si>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</si>
  <si>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</si>
  <si>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</si>
  <si>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</si>
  <si>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</si>
  <si>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</si>
  <si>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</si>
  <si>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</si>
  <si>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</si>
  <si>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</si>
  <si>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</si>
  <si>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</si>
  <si>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</si>
  <si>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</si>
  <si>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</si>
  <si>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</si>
  <si>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</si>
  <si>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</si>
  <si>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</si>
  <si>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</si>
  <si>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</si>
  <si>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</si>
  <si>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</si>
  <si>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</si>
  <si>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</si>
  <si>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</si>
  <si>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</si>
  <si>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</si>
  <si>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</si>
  <si>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</si>
  <si>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</si>
  <si>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</si>
  <si>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</si>
  <si>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</si>
  <si>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</si>
  <si>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</si>
  <si>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</si>
  <si>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</si>
  <si>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</si>
  <si>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</si>
  <si>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</si>
  <si>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</si>
  <si>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</si>
  <si>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</si>
  <si>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</si>
  <si>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</si>
  <si>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</si>
  <si>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</si>
  <si>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</si>
  <si>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</si>
  <si>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</si>
  <si>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</si>
  <si>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</si>
  <si>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</si>
  <si>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</si>
  <si>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</si>
  <si>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</si>
  <si>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</si>
  <si>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</si>
  <si>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</si>
  <si>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</si>
  <si>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</si>
  <si>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</si>
  <si>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</si>
  <si>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</si>
  <si>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</si>
  <si>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</si>
  <si>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</si>
  <si>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</si>
  <si>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</si>
  <si>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</si>
  <si>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</si>
  <si>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</si>
  <si>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</si>
  <si>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</si>
  <si>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</si>
  <si>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</si>
  <si>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</si>
  <si>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</si>
  <si>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</si>
  <si>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</si>
  <si>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</si>
  <si>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</si>
  <si>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</si>
  <si>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</si>
  <si>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</si>
  <si>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</si>
  <si>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</si>
  <si>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</si>
  <si>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</si>
  <si>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</si>
  <si>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</si>
  <si>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</si>
  <si>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</si>
  <si>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</si>
  <si>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</si>
  <si>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</si>
  <si>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</si>
  <si>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</si>
  <si>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</si>
  <si>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</si>
  <si>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</si>
  <si>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</si>
  <si>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</si>
  <si>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</si>
  <si>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</si>
  <si>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</si>
  <si>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</si>
  <si>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</si>
  <si>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</si>
  <si>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</si>
  <si>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</si>
  <si>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</si>
  <si>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</si>
  <si>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</si>
  <si>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</si>
  <si>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</si>
  <si>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</si>
  <si>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</si>
  <si>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</si>
  <si>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</si>
  <si>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</si>
  <si>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</si>
  <si>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</si>
  <si>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</si>
  <si>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</si>
  <si>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</si>
  <si>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</si>
  <si>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</si>
  <si>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</si>
  <si>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</si>
  <si>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</si>
  <si>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</si>
  <si>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</si>
  <si>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</si>
  <si>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</si>
  <si>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</si>
  <si>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</si>
  <si>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</si>
  <si>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</si>
  <si>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</si>
  <si>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</si>
  <si>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</si>
  <si>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</si>
  <si>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</si>
  <si>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</si>
  <si>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</si>
  <si>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</si>
  <si>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</si>
  <si>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</si>
  <si>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</si>
  <si>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</si>
  <si>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</si>
  <si>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</si>
  <si>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</si>
  <si>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</si>
  <si>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</si>
  <si>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</si>
  <si>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</si>
  <si>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</si>
  <si>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</si>
  <si>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</si>
  <si>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</si>
  <si>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</si>
  <si>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</si>
  <si>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</si>
  <si>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</si>
  <si>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</si>
  <si>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</si>
  <si>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</si>
  <si>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</si>
  <si>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</si>
  <si>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</si>
  <si>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</si>
  <si>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</si>
  <si>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</si>
  <si>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</si>
  <si>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</si>
  <si>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</si>
  <si>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</si>
  <si>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</si>
  <si>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</si>
  <si>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</si>
  <si>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</si>
  <si>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</si>
  <si>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</si>
  <si>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</si>
  <si>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</si>
  <si>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</si>
  <si>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</si>
  <si>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</si>
  <si>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</si>
  <si>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</si>
  <si>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</si>
  <si>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</si>
  <si>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</si>
  <si>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</si>
  <si>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</si>
  <si>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</si>
  <si>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</si>
  <si>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</si>
  <si>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</si>
  <si>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</si>
  <si>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</si>
  <si>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</si>
  <si>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</si>
  <si>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</si>
  <si>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</si>
  <si>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</si>
  <si>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</si>
  <si>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</si>
  <si>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</si>
  <si>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</si>
  <si>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</si>
  <si>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</si>
  <si>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</si>
  <si>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</si>
  <si>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</si>
  <si>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</si>
  <si>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</si>
  <si>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</si>
  <si>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</si>
  <si>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</si>
  <si>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</si>
  <si>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</si>
  <si>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</si>
  <si>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</si>
  <si>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</si>
  <si>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</si>
  <si>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</si>
  <si>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</si>
  <si>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</si>
  <si>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</si>
  <si>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</si>
  <si>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</si>
  <si>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</si>
  <si>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</si>
  <si>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</si>
  <si>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</si>
  <si>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</si>
  <si>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</si>
  <si>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</si>
  <si>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</si>
  <si>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</si>
  <si>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</si>
  <si>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</si>
  <si>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</si>
  <si>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</si>
  <si>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</si>
  <si>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</si>
  <si>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</si>
  <si>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</si>
  <si>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</si>
  <si>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</si>
  <si>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</si>
  <si>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</si>
  <si>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</si>
  <si>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</si>
  <si>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</si>
  <si>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</si>
  <si>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</si>
  <si>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</si>
  <si>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</si>
  <si>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</si>
  <si>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</si>
  <si>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</si>
  <si>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</si>
  <si>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</si>
  <si>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</si>
  <si>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</si>
  <si>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</si>
  <si>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</si>
  <si>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</si>
  <si>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</si>
  <si>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</si>
  <si>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</si>
  <si>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</si>
  <si>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</si>
  <si>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</si>
  <si>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</si>
  <si>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</si>
  <si>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</si>
  <si>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</si>
  <si>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</si>
  <si>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</si>
  <si>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</si>
  <si>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</si>
  <si>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</si>
  <si>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</si>
  <si>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</si>
  <si>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</si>
  <si>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</si>
  <si>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</si>
  <si>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</si>
  <si>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</si>
  <si>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</si>
  <si>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</si>
  <si>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</si>
  <si>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</si>
  <si>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</si>
  <si>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</si>
  <si>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</si>
  <si>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</si>
  <si>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</si>
  <si>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</si>
  <si>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</si>
  <si>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</si>
  <si>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</si>
  <si>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</si>
  <si>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</si>
  <si>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</si>
  <si>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</si>
  <si>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</si>
  <si>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</si>
  <si>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</si>
  <si>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</si>
  <si>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</si>
  <si>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</si>
  <si>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</si>
  <si>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</si>
  <si>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</si>
  <si>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</si>
  <si>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</si>
  <si>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</si>
  <si>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</si>
  <si>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</si>
  <si>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</si>
  <si>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</si>
  <si>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</si>
  <si>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</si>
  <si>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</si>
  <si>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</si>
  <si>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</si>
  <si>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</si>
  <si>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</si>
  <si>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</si>
  <si>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</si>
  <si>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</si>
  <si>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</si>
  <si>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</si>
  <si>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</si>
  <si>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</si>
  <si>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</si>
  <si>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</si>
  <si>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</si>
  <si>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</si>
  <si>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</si>
  <si>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</si>
  <si>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</si>
  <si>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</si>
  <si>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</si>
  <si>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</si>
  <si>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</si>
  <si>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</si>
  <si>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</si>
  <si>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</si>
  <si>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</si>
  <si>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</si>
  <si>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</si>
  <si>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</si>
  <si>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</si>
  <si>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</si>
  <si>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</si>
  <si>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</si>
  <si>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</si>
  <si>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</si>
  <si>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</si>
  <si>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</si>
  <si>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</si>
  <si>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</si>
  <si>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</si>
  <si>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</si>
  <si>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</si>
  <si>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</si>
  <si>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</si>
  <si>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</si>
  <si>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</si>
  <si>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</si>
  <si>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</si>
  <si>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</si>
  <si>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</si>
  <si>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</si>
  <si>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</si>
  <si>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</si>
  <si>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</si>
  <si>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</si>
  <si>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</si>
  <si>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</si>
  <si>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</si>
  <si>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</si>
  <si>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</si>
  <si>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</si>
  <si>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</si>
  <si>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</si>
  <si>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</si>
  <si>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</si>
  <si>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</si>
  <si>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</si>
  <si>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</si>
  <si>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</si>
  <si>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</si>
  <si>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</si>
  <si>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</si>
  <si>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</si>
  <si>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</si>
  <si>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</si>
  <si>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</si>
  <si>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</si>
  <si>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</si>
  <si>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</si>
  <si>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</si>
  <si>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</si>
  <si>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</si>
  <si>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</si>
  <si>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</si>
  <si>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</si>
  <si>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</si>
  <si>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</si>
  <si>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</si>
  <si>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</si>
  <si>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</si>
  <si>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</si>
  <si>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</si>
  <si>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</si>
  <si>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</si>
  <si>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</si>
  <si>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</si>
  <si>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</si>
  <si>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</si>
  <si>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</si>
  <si>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</si>
  <si>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</si>
  <si>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</si>
  <si>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</si>
  <si>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</si>
  <si>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</si>
  <si>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</si>
  <si>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</si>
  <si>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</si>
  <si>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</si>
  <si>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</si>
  <si>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</si>
  <si>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</si>
  <si>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</si>
  <si>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</si>
  <si>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</si>
  <si>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</si>
  <si>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</si>
  <si>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</si>
  <si>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</si>
  <si>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</si>
  <si>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</si>
  <si>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</si>
  <si>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</si>
  <si>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</si>
  <si>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</si>
  <si>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</si>
  <si>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</si>
  <si>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</si>
  <si>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</si>
  <si>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</si>
  <si>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</si>
  <si>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</si>
  <si>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</si>
  <si>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</si>
  <si>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</si>
  <si>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</si>
  <si>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</si>
  <si>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</si>
  <si>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</si>
  <si>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</si>
  <si>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</si>
  <si>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</si>
  <si>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</si>
  <si>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</si>
  <si>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</si>
  <si>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</si>
  <si>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</si>
  <si>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</si>
  <si>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</si>
  <si>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</si>
  <si>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</si>
  <si>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</si>
  <si>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</si>
  <si>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</si>
  <si>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</si>
  <si>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</si>
  <si>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</si>
  <si>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</si>
  <si>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</si>
  <si>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</si>
  <si>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</si>
  <si>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</si>
  <si>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</si>
  <si>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</si>
  <si>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</si>
  <si>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</si>
  <si>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</si>
  <si>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</si>
  <si>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</si>
  <si>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</si>
  <si>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</si>
  <si>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</si>
  <si>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</si>
  <si>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</si>
  <si>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</si>
  <si>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</si>
  <si>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</si>
  <si>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</si>
  <si>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</si>
  <si>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</si>
  <si>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</si>
  <si>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</si>
  <si>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</si>
  <si>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</si>
  <si>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</si>
  <si>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</si>
  <si>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</si>
  <si>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</si>
  <si>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</si>
  <si>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</si>
  <si>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</si>
  <si>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</si>
  <si>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</si>
  <si>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</si>
  <si>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</si>
  <si>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</si>
  <si>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</si>
  <si>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</si>
  <si>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</si>
  <si>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</si>
  <si>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</si>
  <si>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</si>
  <si>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</si>
  <si>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</si>
  <si>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</si>
  <si>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</si>
  <si>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</si>
  <si>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</si>
  <si>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</si>
  <si>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</si>
  <si>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</si>
  <si>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</si>
  <si>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</si>
  <si>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</si>
  <si>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</si>
  <si>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</si>
  <si>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</si>
  <si>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</si>
  <si>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</si>
  <si>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</si>
  <si>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</si>
  <si>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</si>
  <si>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</si>
  <si>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</si>
  <si>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</si>
  <si>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</si>
  <si>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</si>
  <si>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</si>
  <si>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</si>
  <si>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</si>
  <si>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</si>
  <si>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</si>
  <si>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</si>
  <si>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</si>
  <si>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</si>
  <si>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</si>
  <si>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</si>
  <si>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</si>
  <si>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</si>
  <si>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</si>
  <si>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</si>
  <si>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</si>
  <si>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</si>
  <si>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</si>
  <si>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</si>
  <si>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</si>
  <si>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</si>
  <si>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</si>
  <si>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</si>
  <si>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</si>
  <si>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</si>
  <si>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</si>
  <si>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</si>
  <si>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</si>
  <si>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</si>
  <si>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</si>
  <si>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</si>
  <si>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</si>
  <si>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</si>
  <si>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</si>
  <si>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</si>
  <si>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</si>
  <si>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</si>
  <si>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</si>
  <si>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</si>
  <si>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</si>
  <si>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</si>
  <si>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</si>
  <si>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</si>
  <si>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</si>
  <si>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</si>
  <si>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</si>
  <si>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</si>
  <si>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</si>
  <si>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</si>
  <si>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</si>
  <si>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</si>
  <si>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</si>
  <si>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</si>
  <si>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</si>
  <si>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</si>
  <si>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</si>
  <si>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</si>
  <si>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</si>
  <si>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</si>
  <si>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</si>
  <si>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</si>
  <si>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</si>
  <si>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</si>
  <si>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</si>
  <si>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</si>
  <si>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</si>
  <si>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</si>
  <si>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</si>
  <si>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</si>
  <si>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</si>
  <si>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</si>
  <si>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</si>
  <si>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</si>
  <si>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</si>
  <si>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</si>
  <si>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</si>
  <si>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</si>
  <si>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</si>
  <si>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</si>
  <si>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</si>
  <si>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</si>
  <si>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</si>
  <si>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</si>
  <si>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</si>
  <si>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</si>
  <si>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</si>
  <si>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</si>
  <si>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</si>
  <si>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</si>
  <si>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</si>
  <si>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</si>
  <si>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</si>
  <si>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</si>
  <si>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</si>
  <si>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</si>
  <si>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</si>
  <si>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</si>
  <si>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</si>
  <si>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</si>
  <si>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</si>
  <si>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</si>
  <si>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</si>
  <si>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</si>
  <si>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</si>
  <si>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</si>
  <si>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</si>
  <si>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</si>
  <si>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</si>
  <si>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</si>
  <si>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</si>
  <si>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</si>
  <si>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</si>
  <si>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</si>
  <si>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</si>
  <si>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</si>
  <si>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</si>
  <si>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</si>
  <si>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</si>
  <si>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</si>
  <si>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</si>
  <si>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</si>
  <si>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</si>
  <si>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</si>
  <si>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</si>
  <si>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</si>
  <si>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</si>
  <si>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</si>
  <si>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</si>
  <si>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</si>
  <si>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</si>
  <si>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</si>
  <si>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</si>
  <si>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</si>
  <si>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</si>
  <si>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</si>
  <si>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</si>
  <si>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</si>
  <si>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</si>
  <si>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</si>
  <si>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</si>
  <si>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</si>
  <si>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</si>
  <si>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</si>
  <si>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</si>
  <si>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</si>
  <si>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</si>
  <si>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</si>
  <si>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</si>
  <si>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</si>
  <si>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</si>
  <si>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</si>
  <si>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</si>
  <si>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</si>
  <si>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</si>
  <si>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</si>
  <si>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</si>
  <si>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</si>
  <si>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</si>
  <si>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</si>
  <si>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</si>
  <si>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</si>
  <si>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</si>
  <si>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</si>
  <si>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</si>
  <si>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</si>
  <si>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</si>
  <si>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</si>
  <si>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</si>
  <si>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</si>
  <si>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</si>
  <si>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</si>
  <si>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</si>
  <si>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</si>
  <si>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</si>
  <si>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</si>
  <si>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</si>
  <si>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</si>
  <si>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</si>
  <si>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</si>
  <si>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</si>
  <si>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</si>
  <si>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</si>
  <si>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</si>
  <si>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</si>
  <si>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</si>
  <si>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</si>
  <si>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</si>
  <si>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</si>
  <si>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</si>
  <si>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</si>
  <si>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</si>
  <si>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</si>
  <si>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</si>
  <si>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</si>
  <si>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</si>
  <si>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</si>
  <si>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</si>
  <si>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</si>
  <si>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</si>
  <si>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</si>
  <si>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</si>
  <si>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</si>
  <si>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</si>
  <si>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</si>
  <si>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</si>
  <si>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</si>
  <si>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</si>
  <si>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</si>
  <si>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</si>
  <si>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</si>
  <si>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</si>
  <si>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</si>
  <si>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</si>
  <si>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</si>
  <si>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</si>
  <si>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</si>
  <si>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</si>
  <si>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</si>
  <si>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</si>
  <si>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</si>
  <si>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</si>
  <si>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</si>
  <si>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</si>
  <si>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</si>
  <si>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</si>
  <si>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</si>
  <si>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</si>
  <si>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</si>
  <si>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</si>
  <si>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</si>
  <si>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</si>
  <si>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</si>
  <si>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</si>
  <si>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</si>
  <si>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</si>
  <si>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</si>
  <si>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</si>
  <si>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</si>
  <si>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</si>
  <si>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</si>
  <si>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</si>
  <si>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</si>
  <si>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</si>
  <si>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</si>
  <si>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</si>
  <si>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</si>
  <si>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</si>
  <si>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</si>
  <si>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</si>
  <si>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</si>
  <si>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</si>
  <si>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</si>
  <si>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</si>
  <si>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</si>
  <si>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</si>
  <si>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</si>
  <si>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</si>
  <si>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</si>
  <si>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</si>
  <si>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</si>
  <si>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</si>
  <si>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</si>
  <si>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</si>
  <si>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</si>
  <si>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</si>
  <si>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</si>
  <si>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</si>
  <si>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</si>
  <si>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</si>
  <si>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</si>
  <si>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</si>
  <si>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</si>
  <si>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</si>
  <si>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</si>
  <si>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</si>
  <si>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</si>
  <si>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</si>
  <si>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</si>
  <si>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</si>
  <si>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</si>
  <si>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</si>
  <si>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</si>
  <si>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</si>
  <si>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</si>
  <si>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</si>
  <si>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</si>
  <si>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</si>
  <si>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</si>
  <si>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</si>
  <si>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</si>
  <si>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</si>
  <si>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</si>
  <si>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</si>
  <si>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</si>
  <si>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</si>
  <si>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</si>
  <si>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</si>
  <si>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</si>
  <si>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</si>
  <si>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</si>
  <si>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</si>
  <si>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</si>
  <si>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</si>
  <si>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</si>
  <si>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</si>
  <si>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</si>
  <si>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</si>
  <si>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</si>
  <si>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</si>
  <si>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</si>
  <si>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</si>
  <si>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</si>
  <si>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</si>
  <si>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</si>
  <si>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</si>
  <si>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</si>
  <si>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</si>
  <si>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</si>
  <si>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</si>
  <si>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</si>
  <si>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</si>
  <si>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</si>
  <si>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</si>
  <si>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</si>
  <si>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</si>
  <si>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</si>
  <si>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</si>
  <si>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</si>
  <si>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</si>
  <si>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</si>
  <si>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</si>
  <si>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</si>
  <si>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</si>
  <si>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</si>
  <si>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</si>
  <si>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</si>
  <si>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</si>
  <si>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</si>
  <si>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</si>
  <si>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</si>
  <si>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</si>
  <si>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</si>
  <si>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</si>
  <si>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</si>
  <si>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</si>
  <si>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</si>
  <si>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</si>
  <si>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</si>
  <si>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</si>
  <si>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</si>
  <si>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</si>
  <si>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</si>
  <si>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</si>
  <si>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</si>
  <si>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</si>
  <si>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</si>
  <si>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</si>
  <si>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</si>
  <si>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</si>
  <si>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</si>
  <si>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</si>
  <si>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</si>
  <si>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</si>
  <si>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</si>
  <si>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</si>
  <si>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</si>
  <si>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</si>
  <si>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</si>
  <si>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</si>
  <si>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</si>
  <si>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</si>
  <si>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</si>
  <si>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</si>
  <si>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</si>
  <si>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</si>
  <si>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</si>
  <si>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</si>
  <si>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</si>
  <si>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</si>
  <si>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</si>
  <si>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</si>
  <si>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</si>
  <si>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</si>
  <si>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</si>
  <si>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</si>
  <si>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</si>
  <si>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</si>
  <si>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</si>
  <si>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</si>
  <si>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</si>
  <si>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</si>
  <si>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</si>
  <si>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</si>
  <si>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</si>
  <si>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</si>
  <si>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</si>
  <si>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</si>
  <si>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</si>
  <si>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</si>
  <si>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</si>
  <si>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</si>
  <si>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</si>
  <si>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</si>
  <si>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</si>
  <si>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</si>
  <si>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</si>
  <si>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</si>
  <si>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</si>
  <si>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</si>
  <si>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</si>
  <si>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</si>
  <si>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</si>
  <si>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</si>
  <si>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</si>
  <si>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</si>
  <si>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</si>
  <si>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</si>
  <si>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</si>
  <si>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</si>
  <si>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</si>
  <si>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</si>
  <si>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</si>
  <si>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</si>
  <si>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</si>
  <si>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</si>
  <si>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</si>
  <si>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</si>
  <si>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</si>
  <si>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</si>
  <si>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</si>
  <si>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</si>
  <si>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</si>
  <si>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</si>
  <si>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</si>
  <si>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</si>
  <si>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</si>
  <si>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</si>
  <si>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</si>
  <si>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</si>
  <si>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</si>
  <si>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</si>
  <si>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</si>
  <si>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</si>
  <si>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</si>
  <si>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</si>
  <si>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</si>
  <si>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</si>
  <si>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</si>
  <si>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</si>
  <si>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</si>
  <si>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</si>
  <si>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</si>
  <si>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</si>
  <si>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</si>
  <si>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</si>
  <si>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</si>
  <si>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</si>
  <si>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</si>
  <si>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</si>
  <si>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</si>
  <si>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</si>
  <si>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</si>
  <si>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</si>
  <si>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</si>
  <si>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</si>
  <si>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</si>
  <si>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</si>
  <si>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</si>
  <si>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</si>
  <si>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</si>
  <si>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</si>
  <si>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</si>
  <si>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</si>
  <si>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</si>
  <si>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</si>
  <si>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</si>
  <si>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</si>
  <si>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</si>
  <si>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</si>
  <si>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</si>
  <si>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</si>
  <si>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</si>
  <si>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</si>
  <si>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</si>
  <si>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</si>
  <si>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</si>
  <si>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</si>
  <si>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</si>
  <si>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</si>
  <si>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</si>
  <si>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</si>
  <si>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</si>
  <si>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</si>
  <si>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</si>
  <si>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</si>
  <si>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</si>
  <si>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</si>
  <si>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</si>
  <si>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</si>
  <si>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</si>
  <si>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</si>
  <si>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</si>
  <si>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</si>
  <si>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</si>
  <si>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</si>
  <si>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</si>
  <si>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</si>
  <si>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</si>
  <si>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</si>
  <si>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</si>
  <si>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</si>
  <si>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</si>
  <si>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</si>
  <si>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</si>
  <si>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</si>
  <si>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</si>
  <si>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</si>
  <si>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</si>
  <si>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</si>
  <si>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</si>
  <si>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</si>
  <si>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</si>
  <si>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</si>
  <si>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</si>
  <si>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</si>
  <si>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</si>
  <si>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</si>
  <si>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</si>
  <si>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</si>
  <si>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</si>
  <si>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</si>
  <si>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</si>
  <si>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</si>
  <si>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</si>
  <si>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</si>
  <si>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</si>
  <si>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</si>
  <si>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</si>
  <si>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</si>
  <si>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</si>
  <si>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</si>
  <si>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</si>
  <si>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</si>
  <si>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</si>
  <si>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</si>
  <si>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</si>
  <si>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</si>
  <si>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</si>
  <si>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</si>
  <si>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</si>
  <si>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</si>
  <si>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</si>
  <si>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</si>
  <si>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</si>
  <si>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</si>
  <si>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</si>
  <si>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</si>
  <si>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</si>
  <si>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</si>
  <si>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</si>
  <si>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</si>
  <si>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</si>
  <si>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</si>
  <si>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</si>
  <si>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</si>
  <si>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</si>
  <si>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</si>
  <si>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</si>
  <si>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</si>
  <si>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</si>
  <si>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</si>
  <si>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</si>
  <si>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</si>
  <si>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</si>
  <si>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</si>
  <si>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</si>
  <si>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</si>
  <si>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</si>
  <si>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</si>
  <si>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</si>
  <si>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</si>
  <si>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</si>
  <si>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</si>
  <si>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</si>
  <si>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</si>
  <si>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</si>
  <si>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</si>
  <si>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</si>
  <si>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</si>
  <si>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</si>
  <si>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</si>
  <si>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</si>
  <si>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</si>
  <si>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</si>
  <si>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</si>
  <si>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</si>
  <si>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</si>
  <si>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</si>
  <si>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</si>
  <si>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</si>
  <si>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</si>
  <si>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</si>
  <si>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</si>
  <si>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</si>
  <si>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</si>
  <si>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</si>
  <si>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</si>
  <si>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</si>
  <si>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</si>
  <si>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</si>
  <si>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</si>
  <si>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</si>
  <si>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</si>
  <si>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</si>
  <si>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</si>
  <si>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</si>
  <si>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</si>
  <si>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</si>
  <si>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</si>
  <si>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</si>
  <si>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</si>
  <si>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</si>
  <si>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</si>
  <si>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</si>
  <si>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</si>
  <si>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</si>
  <si>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</si>
  <si>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</si>
  <si>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</si>
  <si>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</si>
  <si>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</si>
  <si>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</si>
  <si>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</si>
  <si>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</si>
  <si>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</si>
  <si>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</si>
  <si>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</si>
  <si>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</si>
  <si>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</si>
  <si>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</si>
  <si>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</si>
  <si>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</si>
  <si>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</si>
  <si>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</si>
  <si>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</si>
  <si>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</si>
  <si>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</si>
  <si>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</si>
  <si>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</si>
  <si>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</si>
  <si>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</si>
  <si>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</si>
  <si>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</si>
  <si>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</si>
  <si>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</si>
  <si>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</si>
  <si>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</si>
  <si>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</si>
  <si>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</si>
  <si>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</si>
  <si>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</si>
  <si>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</si>
  <si>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</si>
  <si>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</si>
  <si>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</si>
  <si>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</si>
  <si>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</si>
  <si>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</si>
  <si>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</si>
  <si>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</si>
  <si>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</si>
  <si>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</si>
  <si>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</si>
  <si>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</si>
  <si>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</si>
  <si>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</si>
  <si>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</si>
  <si>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</si>
  <si>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</si>
  <si>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</si>
  <si>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</si>
  <si>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</si>
  <si>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</si>
  <si>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</si>
  <si>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</si>
  <si>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</si>
  <si>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</si>
  <si>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</si>
  <si>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</si>
  <si>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</si>
  <si>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</si>
  <si>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</si>
  <si>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</si>
  <si>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</si>
  <si>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</si>
  <si>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</si>
  <si>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</si>
  <si>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</si>
  <si>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</si>
  <si>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</si>
  <si>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</si>
  <si>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</si>
  <si>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</si>
  <si>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</si>
  <si>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</si>
  <si>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</si>
  <si>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</si>
  <si>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</si>
  <si>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</si>
  <si>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</si>
  <si>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</si>
  <si>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</si>
  <si>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</si>
  <si>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</si>
  <si>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</si>
  <si>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</si>
  <si>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</si>
  <si>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</si>
  <si>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</si>
  <si>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</si>
  <si>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</si>
  <si>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</si>
  <si>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</si>
  <si>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</si>
  <si>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</si>
  <si>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</si>
  <si>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</si>
  <si>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</si>
  <si>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</si>
  <si>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</si>
  <si>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</si>
  <si>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</si>
  <si>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</si>
  <si>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</si>
  <si>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</si>
  <si>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</si>
  <si>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</si>
  <si>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</si>
  <si>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</si>
  <si>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</si>
  <si>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</si>
  <si>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</si>
  <si>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</si>
  <si>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</si>
  <si>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</si>
  <si>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</si>
  <si>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</si>
  <si>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</si>
  <si>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</si>
  <si>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</si>
  <si>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</si>
  <si>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</si>
  <si>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</si>
  <si>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</si>
  <si>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</si>
  <si>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</si>
  <si>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</si>
  <si>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</si>
  <si>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</si>
  <si>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</si>
  <si>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</si>
  <si>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</si>
  <si>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</si>
  <si>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</si>
  <si>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</si>
  <si>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</si>
  <si>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</si>
  <si>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</si>
  <si>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</si>
  <si>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</si>
  <si>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</si>
  <si>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</si>
  <si>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</si>
  <si>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</si>
  <si>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</si>
  <si>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</si>
  <si>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</si>
  <si>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</si>
  <si>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</si>
  <si>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</si>
  <si>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</si>
  <si>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</si>
  <si>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</si>
  <si>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</si>
  <si>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</si>
  <si>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</si>
  <si>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</si>
  <si>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</si>
  <si>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</si>
  <si>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</si>
  <si>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</si>
  <si>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</si>
  <si>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</si>
  <si>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</si>
  <si>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</si>
  <si>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</si>
  <si>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</si>
  <si>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</si>
  <si>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</si>
  <si>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</si>
  <si>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</si>
  <si>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</si>
  <si>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</si>
  <si>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</si>
  <si>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</si>
  <si>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</si>
  <si>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</si>
  <si>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</si>
  <si>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</si>
  <si>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</si>
  <si>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</si>
  <si>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</si>
  <si>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</si>
  <si>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</si>
  <si>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</si>
  <si>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</si>
  <si>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</si>
  <si>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</si>
  <si>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</si>
  <si>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</si>
  <si>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</si>
  <si>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</si>
  <si>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</si>
  <si>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</si>
  <si>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</si>
  <si>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</si>
  <si>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</si>
  <si>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</si>
  <si>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</si>
  <si>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</si>
  <si>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</si>
  <si>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</si>
  <si>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</si>
  <si>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</si>
  <si>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</si>
  <si>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</si>
  <si>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</si>
  <si>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</si>
  <si>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</si>
  <si>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</si>
  <si>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</si>
  <si>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</si>
  <si>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</si>
  <si>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</si>
  <si>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</si>
  <si>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</si>
  <si>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</si>
  <si>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</si>
  <si>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</si>
  <si>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</si>
  <si>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</si>
  <si>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</si>
  <si>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</si>
  <si>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</si>
  <si>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</si>
  <si>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</si>
  <si>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</si>
  <si>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</si>
  <si>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</si>
  <si>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</si>
  <si>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</si>
  <si>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</si>
  <si>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</si>
  <si>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</si>
  <si>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</si>
  <si>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</si>
  <si>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</si>
  <si>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</si>
  <si>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</si>
  <si>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</si>
  <si>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</si>
  <si>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</si>
  <si>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</si>
  <si>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</si>
  <si>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</si>
  <si>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</si>
  <si>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</si>
  <si>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</si>
  <si>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</si>
  <si>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</si>
  <si>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</si>
  <si>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</si>
  <si>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</si>
  <si>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</si>
  <si>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</si>
  <si>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</si>
  <si>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</si>
  <si>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</si>
  <si>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</si>
  <si>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</si>
  <si>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</si>
  <si>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</si>
  <si>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</si>
  <si>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</si>
  <si>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</si>
  <si>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</si>
  <si>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</si>
  <si>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</si>
  <si>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</si>
  <si>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</si>
  <si>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</si>
  <si>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</si>
  <si>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</si>
  <si>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</si>
  <si>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</si>
  <si>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</si>
  <si>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</si>
  <si>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</si>
  <si>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</si>
  <si>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</si>
  <si>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</si>
  <si>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</si>
  <si>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</si>
  <si>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</si>
  <si>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</si>
  <si>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</si>
  <si>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</si>
  <si>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</si>
  <si>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</si>
  <si>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</si>
  <si>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</si>
  <si>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</si>
  <si>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</si>
  <si>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</si>
  <si>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</si>
  <si>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</si>
  <si>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</si>
  <si>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</si>
  <si>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</si>
  <si>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</si>
  <si>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</si>
  <si>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</si>
  <si>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</si>
  <si>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</si>
  <si>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</si>
  <si>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</si>
  <si>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</si>
  <si>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</si>
  <si>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</si>
  <si>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</si>
  <si>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</si>
  <si>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</si>
  <si>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</si>
  <si>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</si>
  <si>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</si>
  <si>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</si>
  <si>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</si>
  <si>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</si>
  <si>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</si>
  <si>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</si>
  <si>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</si>
  <si>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</si>
  <si>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</si>
  <si>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</si>
  <si>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</si>
  <si>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</si>
  <si>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</si>
  <si>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</si>
  <si>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</si>
  <si>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</si>
  <si>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</si>
  <si>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</si>
  <si>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</si>
  <si>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</si>
  <si>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</si>
  <si>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</si>
  <si>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</si>
  <si>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</si>
  <si>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</si>
  <si>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</si>
  <si>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</si>
  <si>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</si>
  <si>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</si>
  <si>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</si>
  <si>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</si>
  <si>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</si>
  <si>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</si>
  <si>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</si>
  <si>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</si>
  <si>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</si>
  <si>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</si>
  <si>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</si>
  <si>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</si>
  <si>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</si>
  <si>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</si>
  <si>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</si>
  <si>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</si>
  <si>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</si>
  <si>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</si>
  <si>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</si>
  <si>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</si>
  <si>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</si>
  <si>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</si>
  <si>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</si>
  <si>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</si>
  <si>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</si>
  <si>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</si>
  <si>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</si>
  <si>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</si>
  <si>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</si>
  <si>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</si>
  <si>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</si>
  <si>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</si>
  <si>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</si>
  <si>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</si>
  <si>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</si>
  <si>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</si>
  <si>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</si>
  <si>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</si>
  <si>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</si>
  <si>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</si>
  <si>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</si>
  <si>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</si>
  <si>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</si>
  <si>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</si>
  <si>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</si>
  <si>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</si>
  <si>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</si>
  <si>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</si>
  <si>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</si>
  <si>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</si>
  <si>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</si>
  <si>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</si>
  <si>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</si>
  <si>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</si>
  <si>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</si>
  <si>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</si>
  <si>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</si>
  <si>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</si>
  <si>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</si>
  <si>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</si>
  <si>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</si>
  <si>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</si>
  <si>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</si>
  <si>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</si>
  <si>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</si>
  <si>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</si>
  <si>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</si>
  <si>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</si>
  <si>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</si>
  <si>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</si>
  <si>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</si>
  <si>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</si>
  <si>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</si>
  <si>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</si>
  <si>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</si>
  <si>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</si>
  <si>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</si>
  <si>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</si>
  <si>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</si>
  <si>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</si>
  <si>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</si>
  <si>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</si>
  <si>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</si>
  <si>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</si>
  <si>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</si>
  <si>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</si>
  <si>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</si>
  <si>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</si>
  <si>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</si>
  <si>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</si>
  <si>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</si>
  <si>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</si>
  <si>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</si>
  <si>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</si>
  <si>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</si>
  <si>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</si>
  <si>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</si>
  <si>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</si>
  <si>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</si>
  <si>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</si>
  <si>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</si>
  <si>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</si>
  <si>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</si>
  <si>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</si>
  <si>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</si>
  <si>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</si>
  <si>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</si>
  <si>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</si>
  <si>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</si>
  <si>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</si>
  <si>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</si>
  <si>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</si>
  <si>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</si>
  <si>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</si>
  <si>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</si>
  <si>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</si>
  <si>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</si>
  <si>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</si>
  <si>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</si>
  <si>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</si>
  <si>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</si>
  <si>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</si>
  <si>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</si>
  <si>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</si>
  <si>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</si>
  <si>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</si>
  <si>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</si>
  <si>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</si>
  <si>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</si>
  <si>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</si>
  <si>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</si>
  <si>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</si>
  <si>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</si>
  <si>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</si>
  <si>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</si>
  <si>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</si>
  <si>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</si>
  <si>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</si>
  <si>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</si>
  <si>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</si>
  <si>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</si>
  <si>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</si>
  <si>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</si>
  <si>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</si>
  <si>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</si>
  <si>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</si>
  <si>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</si>
  <si>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</si>
  <si>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</si>
  <si>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</si>
  <si>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</si>
  <si>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</si>
  <si>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</si>
  <si>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</si>
  <si>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</si>
  <si>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</si>
  <si>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</si>
  <si>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</si>
  <si>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</si>
  <si>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</si>
  <si>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</si>
  <si>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</si>
  <si>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</si>
  <si>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</si>
  <si>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</si>
  <si>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</si>
  <si>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</si>
  <si>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</si>
  <si>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</si>
  <si>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</si>
  <si>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</si>
  <si>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</si>
  <si>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</si>
  <si>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</si>
  <si>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</si>
  <si>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</si>
  <si>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</si>
  <si>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</si>
  <si>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</si>
  <si>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</si>
  <si>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</si>
  <si>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</si>
  <si>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</si>
  <si>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</si>
  <si>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</si>
  <si>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</si>
  <si>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</si>
  <si>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</si>
  <si>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</si>
  <si>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</si>
  <si>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</si>
  <si>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</si>
  <si>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</si>
  <si>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</si>
  <si>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</si>
  <si>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</si>
  <si>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</si>
  <si>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</si>
  <si>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</si>
  <si>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</si>
  <si>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</si>
  <si>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</si>
  <si>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</si>
  <si>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</si>
  <si>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</si>
  <si>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</si>
  <si>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</si>
  <si>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</si>
  <si>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</si>
  <si>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</si>
  <si>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</si>
  <si>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</si>
  <si>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</si>
  <si>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</si>
  <si>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</si>
  <si>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</si>
  <si>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</si>
  <si>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</si>
  <si>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</si>
  <si>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</si>
  <si>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</si>
  <si>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</si>
  <si>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</si>
  <si>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</si>
  <si>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</si>
  <si>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</si>
  <si>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</si>
  <si>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</si>
  <si>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</si>
  <si>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</si>
  <si>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</si>
  <si>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</si>
  <si>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</si>
  <si>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</si>
  <si>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</si>
  <si>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</si>
  <si>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</si>
  <si>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</si>
  <si>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</si>
  <si>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</si>
  <si>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</si>
  <si>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</si>
  <si>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</si>
  <si>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</si>
  <si>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</si>
  <si>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</si>
  <si>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</si>
  <si>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</si>
  <si>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</si>
  <si>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</si>
  <si>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</si>
  <si>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</si>
  <si>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</si>
  <si>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</si>
  <si>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</si>
  <si>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</si>
  <si>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</si>
  <si>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</si>
  <si>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</si>
  <si>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</si>
  <si>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</si>
  <si>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</si>
  <si>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</si>
  <si>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</si>
  <si>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</si>
  <si>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</si>
  <si>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</si>
  <si>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</si>
  <si>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</si>
  <si>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</si>
  <si>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</si>
  <si>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</si>
  <si>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</si>
  <si>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</si>
  <si>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</si>
  <si>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</si>
  <si>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</si>
  <si>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</si>
  <si>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</si>
  <si>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</si>
  <si>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</si>
  <si>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</si>
  <si>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</si>
  <si>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</si>
  <si>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</si>
  <si>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</si>
  <si>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</si>
  <si>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</si>
  <si>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</si>
  <si>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</si>
  <si>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</si>
  <si>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</si>
  <si>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</si>
  <si>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</si>
  <si>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</si>
  <si>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</si>
  <si>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</si>
  <si>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</si>
  <si>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</si>
  <si>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</si>
  <si>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</si>
  <si>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</si>
  <si>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</si>
  <si>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</si>
  <si>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</si>
  <si>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</si>
  <si>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</si>
  <si>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</si>
  <si>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</si>
  <si>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</si>
  <si>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</si>
  <si>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</si>
  <si>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</si>
  <si>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</si>
  <si>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</si>
  <si>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</si>
  <si>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</si>
  <si>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</si>
  <si>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</si>
  <si>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</si>
  <si>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</si>
  <si>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</si>
  <si>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</si>
  <si>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</si>
  <si>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</si>
  <si>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</si>
  <si>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</si>
  <si>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</si>
  <si>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</si>
  <si>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</si>
  <si>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</si>
  <si>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</si>
  <si>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</si>
  <si>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</si>
  <si>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</si>
  <si>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</si>
  <si>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</si>
  <si>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</si>
  <si>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</si>
  <si>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</si>
  <si>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</si>
  <si>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</si>
  <si>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</si>
  <si>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</si>
  <si>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</si>
  <si>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</si>
  <si>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</si>
  <si>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</si>
  <si>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</si>
  <si>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</si>
  <si>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</si>
  <si>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</si>
  <si>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</si>
  <si>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</si>
  <si>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</si>
  <si>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</si>
  <si>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</si>
  <si>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</si>
  <si>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</si>
  <si>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</si>
  <si>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</si>
  <si>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</si>
  <si>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</si>
  <si>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</si>
  <si>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</si>
  <si>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</si>
  <si>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</si>
  <si>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</si>
  <si>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</si>
  <si>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</si>
  <si>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</si>
  <si>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</si>
  <si>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</si>
  <si>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</si>
  <si>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</si>
  <si>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</si>
  <si>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</si>
  <si>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</si>
  <si>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</si>
  <si>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</si>
  <si>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</si>
  <si>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</si>
  <si>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</si>
  <si>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</si>
  <si>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</si>
  <si>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</si>
  <si>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</si>
  <si>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</si>
  <si>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</si>
  <si>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</si>
  <si>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</si>
  <si>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</si>
  <si>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</si>
  <si>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</si>
  <si>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</si>
  <si>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</si>
  <si>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</si>
  <si>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</si>
  <si>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</si>
  <si>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</si>
  <si>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</si>
  <si>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</si>
  <si>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</si>
  <si>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</si>
  <si>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</si>
  <si>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</si>
  <si>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</si>
  <si>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</si>
  <si>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</si>
  <si>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</si>
  <si>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</si>
  <si>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</si>
  <si>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</si>
  <si>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</si>
  <si>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</si>
  <si>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</si>
  <si>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</si>
  <si>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</si>
  <si>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</si>
  <si>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</si>
  <si>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</si>
  <si>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</si>
  <si>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</si>
  <si>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</si>
  <si>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</si>
  <si>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</si>
  <si>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</si>
  <si>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</si>
  <si>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</si>
  <si>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</si>
  <si>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</si>
  <si>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</si>
  <si>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</si>
  <si>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</si>
  <si>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</si>
  <si>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</si>
  <si>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</si>
  <si>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</si>
  <si>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</si>
  <si>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</si>
  <si>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</si>
  <si>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</si>
  <si>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</si>
  <si>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</si>
  <si>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</si>
  <si>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</si>
  <si>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</si>
  <si>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</si>
  <si>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</si>
  <si>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</si>
  <si>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</si>
  <si>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</si>
  <si>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</si>
  <si>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</si>
  <si>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</si>
  <si>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</si>
  <si>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</si>
  <si>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</si>
  <si>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</si>
  <si>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</si>
  <si>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</si>
  <si>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</si>
  <si>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</si>
  <si>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</si>
  <si>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</si>
  <si>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</si>
  <si>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</si>
  <si>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</si>
  <si>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</si>
  <si>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</si>
  <si>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</si>
  <si>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</si>
  <si>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</si>
  <si>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</si>
  <si>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</si>
  <si>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</si>
  <si>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</si>
  <si>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</si>
  <si>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</si>
  <si>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</si>
  <si>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</si>
  <si>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</si>
  <si>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</si>
  <si>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</si>
  <si>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</si>
  <si>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</si>
  <si>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</si>
  <si>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</si>
  <si>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</si>
  <si>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</si>
  <si>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</si>
  <si>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</si>
  <si>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</si>
  <si>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</si>
  <si>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</si>
  <si>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</si>
  <si>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</si>
  <si>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</si>
  <si>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</si>
  <si>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</si>
  <si>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</si>
  <si>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</si>
  <si>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</si>
  <si>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</si>
  <si>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</si>
  <si>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</si>
  <si>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</si>
  <si>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</si>
  <si>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</si>
  <si>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</si>
  <si>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</si>
  <si>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</si>
  <si>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</si>
  <si>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</si>
  <si>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</si>
  <si>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</si>
  <si>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</si>
  <si>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</si>
  <si>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</si>
  <si>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</si>
  <si>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</si>
  <si>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</si>
  <si>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</si>
  <si>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</si>
  <si>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</si>
  <si>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</si>
  <si>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</si>
  <si>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</si>
  <si>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</si>
  <si>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</si>
  <si>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</si>
  <si>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</si>
  <si>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</si>
  <si>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</si>
  <si>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</si>
  <si>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</si>
  <si>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</si>
  <si>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</si>
  <si>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</si>
  <si>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</si>
  <si>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</si>
  <si>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</si>
  <si>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</si>
  <si>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</si>
  <si>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</si>
  <si>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</si>
  <si>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</si>
  <si>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</si>
  <si>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</si>
  <si>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</si>
  <si>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</si>
  <si>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</si>
  <si>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</si>
  <si>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</si>
  <si>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</si>
  <si>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</si>
  <si>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</si>
  <si>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</si>
  <si>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</si>
  <si>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</si>
  <si>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</si>
  <si>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</si>
  <si>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</si>
  <si>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</si>
  <si>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</si>
  <si>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</si>
  <si>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</si>
  <si>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</si>
  <si>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</si>
  <si>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</si>
  <si>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</si>
  <si>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</si>
  <si>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</si>
  <si>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</si>
  <si>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</si>
  <si>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</si>
  <si>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</si>
  <si>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</si>
  <si>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</si>
  <si>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</si>
  <si>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</si>
  <si>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</si>
  <si>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</si>
  <si>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</si>
  <si>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</si>
  <si>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</si>
  <si>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</si>
  <si>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</si>
  <si>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</si>
  <si>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</si>
  <si>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</si>
  <si>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</si>
  <si>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</si>
  <si>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</si>
  <si>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</si>
  <si>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</si>
  <si>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</si>
  <si>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</si>
  <si>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</si>
  <si>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</si>
  <si>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</si>
  <si>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</si>
  <si>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</si>
  <si>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</si>
  <si>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</si>
  <si>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</si>
  <si>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</si>
  <si>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</si>
  <si>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</si>
  <si>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</si>
  <si>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</si>
  <si>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</si>
  <si>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</si>
  <si>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</si>
  <si>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</si>
  <si>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</si>
  <si>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</si>
  <si>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</si>
  <si>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</si>
  <si>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</si>
  <si>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</si>
  <si>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</si>
  <si>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</si>
  <si>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</si>
  <si>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</si>
  <si>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</si>
  <si>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</si>
  <si>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</si>
  <si>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</si>
  <si>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</si>
  <si>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</si>
  <si>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</si>
  <si>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</si>
  <si>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</si>
  <si>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</si>
  <si>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</si>
  <si>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</si>
  <si>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</si>
  <si>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</si>
  <si>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</si>
  <si>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</si>
  <si>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</si>
  <si>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</si>
  <si>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</si>
  <si>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</si>
  <si>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</si>
  <si>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</si>
  <si>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</si>
  <si>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</si>
  <si>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</si>
  <si>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</si>
  <si>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</si>
  <si>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</si>
  <si>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</si>
  <si>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</si>
  <si>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</si>
  <si>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</si>
  <si>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</si>
  <si>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</si>
  <si>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</si>
  <si>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</si>
  <si>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</si>
  <si>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</si>
  <si>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</si>
  <si>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</si>
  <si>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</si>
  <si>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</si>
  <si>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</si>
  <si>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</si>
  <si>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</si>
  <si>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</si>
  <si>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</si>
  <si>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</si>
  <si>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</si>
  <si>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</si>
  <si>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</si>
  <si>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</si>
  <si>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</si>
  <si>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</si>
  <si>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</si>
  <si>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</si>
  <si>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</si>
  <si>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</si>
  <si>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</si>
  <si>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</si>
  <si>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</si>
  <si>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</si>
  <si>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</si>
  <si>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</si>
  <si>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</si>
  <si>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</si>
  <si>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</si>
  <si>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</si>
  <si>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</si>
  <si>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</si>
  <si>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</si>
  <si>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</si>
  <si>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</si>
  <si>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</si>
  <si>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</si>
  <si>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</si>
  <si>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</si>
  <si>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</si>
  <si>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</si>
  <si>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</si>
  <si>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</si>
  <si>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</si>
  <si>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</si>
  <si>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</si>
  <si>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</si>
  <si>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</si>
  <si>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</si>
  <si>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</si>
  <si>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</si>
  <si>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</si>
  <si>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</si>
  <si>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</si>
  <si>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</si>
  <si>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</si>
  <si>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</si>
  <si>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</si>
  <si>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</si>
  <si>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</si>
  <si>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</si>
  <si>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</si>
  <si>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</si>
  <si>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</si>
  <si>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</si>
  <si>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</si>
  <si>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</si>
  <si>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</si>
  <si>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</si>
  <si>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</si>
  <si>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</si>
  <si>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</si>
  <si>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</si>
  <si>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</si>
  <si>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</si>
  <si>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</si>
  <si>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</si>
  <si>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</si>
  <si>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</si>
  <si>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</si>
  <si>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</si>
  <si>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</si>
  <si>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</si>
  <si>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</si>
  <si>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</si>
  <si>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</si>
  <si>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</si>
  <si>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</si>
  <si>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</si>
  <si>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</si>
  <si>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</si>
  <si>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</si>
  <si>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</si>
  <si>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</si>
  <si>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</si>
  <si>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</si>
  <si>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</si>
  <si>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</si>
  <si>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</si>
  <si>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</si>
  <si>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</si>
  <si>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</si>
  <si>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</si>
  <si>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</si>
  <si>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</si>
  <si>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</si>
  <si>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</si>
  <si>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</si>
  <si>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</si>
  <si>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</si>
  <si>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</si>
  <si>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</si>
  <si>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</si>
  <si>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</si>
  <si>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</si>
  <si>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</si>
  <si>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</si>
  <si>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</si>
  <si>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</si>
  <si>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</si>
  <si>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</si>
  <si>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</si>
  <si>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</si>
  <si>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</si>
  <si>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</si>
  <si>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</si>
  <si>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</si>
  <si>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</si>
  <si>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</si>
  <si>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</si>
  <si>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</si>
  <si>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</si>
  <si>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</si>
  <si>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</si>
  <si>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</si>
  <si>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</si>
  <si>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</si>
  <si>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</si>
  <si>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</si>
  <si>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</si>
  <si>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</si>
  <si>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</si>
  <si>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</si>
  <si>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</si>
  <si>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</si>
  <si>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</si>
  <si>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</si>
  <si>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</si>
  <si>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</si>
  <si>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</si>
  <si>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</si>
  <si>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</si>
  <si>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</si>
  <si>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</si>
  <si>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</si>
  <si>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</si>
  <si>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</si>
  <si>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</si>
  <si>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</si>
  <si>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</si>
  <si>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</si>
  <si>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</si>
  <si>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</si>
  <si>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</si>
  <si>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</si>
  <si>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</si>
  <si>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</si>
  <si>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</si>
  <si>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</si>
  <si>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</si>
  <si>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</si>
  <si>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</si>
  <si>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</si>
  <si>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</si>
  <si>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</si>
  <si>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</si>
  <si>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</si>
  <si>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</si>
  <si>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</si>
  <si>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</si>
  <si>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</si>
  <si>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</si>
  <si>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</si>
  <si>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</si>
  <si>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</si>
  <si>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</si>
  <si>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</si>
  <si>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</si>
  <si>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</si>
  <si>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</si>
  <si>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</si>
  <si>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</si>
  <si>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</si>
  <si>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</si>
  <si>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</si>
  <si>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</si>
  <si>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</si>
  <si>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</si>
  <si>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</si>
  <si>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</si>
  <si>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</si>
  <si>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</si>
  <si>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</si>
  <si>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</si>
  <si>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</si>
  <si>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</si>
  <si>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</si>
  <si>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</si>
  <si>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</si>
  <si>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</si>
  <si>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</si>
  <si>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</si>
  <si>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</si>
  <si>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</si>
  <si>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</si>
  <si>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</si>
  <si>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</si>
  <si>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</si>
  <si>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</si>
  <si>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</si>
  <si>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</si>
  <si>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</si>
  <si>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</si>
  <si>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</si>
  <si>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</si>
  <si>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</si>
  <si>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</si>
  <si>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</si>
  <si>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</si>
  <si>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</si>
  <si>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</si>
  <si>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</si>
  <si>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</si>
  <si>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</si>
  <si>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</si>
  <si>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</si>
  <si>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</si>
  <si>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</si>
  <si>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</si>
  <si>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</si>
  <si>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</si>
  <si>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</si>
  <si>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</si>
  <si>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</si>
  <si>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</si>
  <si>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</si>
  <si>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</si>
  <si>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</si>
  <si>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</si>
  <si>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</si>
  <si>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</si>
  <si>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</si>
  <si>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</si>
  <si>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</si>
  <si>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</si>
  <si>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</si>
  <si>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</si>
  <si>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</si>
  <si>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</si>
  <si>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</si>
  <si>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</si>
  <si>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</si>
  <si>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</si>
  <si>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</si>
  <si>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</si>
  <si>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</si>
  <si>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</si>
  <si>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</si>
  <si>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</si>
  <si>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</si>
  <si>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</si>
  <si>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</si>
  <si>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</si>
  <si>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</si>
  <si>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</si>
  <si>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</si>
  <si>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</si>
  <si>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</si>
  <si>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</si>
  <si>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</si>
  <si>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</si>
  <si>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</si>
  <si>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</si>
  <si>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</si>
  <si>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</si>
  <si>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</si>
  <si>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</si>
  <si>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</si>
  <si>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</si>
  <si>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</si>
  <si>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</si>
  <si>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</si>
  <si>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</si>
  <si>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</si>
  <si>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</si>
  <si>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</si>
  <si>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</si>
  <si>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</si>
  <si>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</si>
  <si>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</si>
  <si>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</si>
  <si>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</si>
  <si>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</si>
  <si>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</si>
  <si>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</si>
  <si>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</si>
  <si>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</si>
  <si>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</si>
  <si>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</si>
  <si>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</si>
  <si>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</si>
  <si>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</si>
  <si>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</si>
  <si>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</si>
  <si>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</si>
  <si>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</si>
  <si>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</si>
  <si>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</si>
  <si>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</si>
  <si>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</si>
  <si>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</si>
  <si>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</si>
  <si>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</si>
  <si>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</si>
  <si>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</si>
  <si>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</si>
  <si>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</si>
  <si>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</si>
  <si>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</si>
  <si>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</si>
  <si>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</si>
  <si>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</si>
  <si>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</si>
  <si>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</si>
  <si>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</si>
  <si>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</si>
  <si>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</si>
  <si>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</si>
  <si>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</si>
  <si>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</si>
  <si>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</si>
  <si>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</si>
  <si>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</si>
  <si>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</si>
  <si>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</si>
  <si>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</si>
  <si>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</si>
  <si>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</si>
  <si>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</si>
  <si>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</si>
  <si>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</si>
  <si>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</si>
  <si>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</si>
  <si>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</si>
  <si>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</si>
  <si>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</si>
  <si>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</si>
  <si>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</si>
  <si>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</si>
  <si>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</si>
  <si>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</si>
  <si>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</si>
  <si>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</si>
  <si>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</si>
  <si>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</si>
  <si>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</si>
  <si>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</si>
  <si>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</si>
  <si>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</si>
  <si>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</si>
  <si>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</si>
  <si>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</si>
  <si>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</si>
  <si>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</si>
  <si>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</si>
  <si>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</si>
  <si>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</si>
  <si>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</si>
  <si>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</si>
  <si>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</si>
  <si>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</si>
  <si>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</si>
  <si>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</si>
  <si>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</si>
  <si>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</si>
  <si>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</si>
  <si>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</si>
  <si>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</si>
  <si>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</si>
  <si>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</si>
  <si>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</si>
  <si>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</si>
  <si>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</si>
  <si>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</si>
  <si>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</si>
  <si>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</si>
  <si>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</si>
  <si>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</si>
  <si>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</si>
  <si>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</si>
  <si>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</si>
  <si>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</si>
  <si>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</si>
  <si>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</si>
  <si>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</si>
  <si>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</si>
  <si>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</si>
  <si>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</si>
  <si>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</si>
  <si>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</si>
  <si>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</si>
  <si>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</si>
  <si>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</si>
  <si>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</si>
  <si>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</si>
  <si>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</si>
  <si>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</si>
  <si>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</si>
  <si>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</si>
  <si>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</si>
  <si>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</si>
  <si>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</si>
  <si>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</si>
  <si>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</si>
  <si>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</si>
  <si>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</si>
  <si>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</si>
  <si>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</si>
  <si>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</si>
  <si>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</si>
  <si>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</si>
  <si>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</si>
  <si>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</si>
  <si>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</si>
  <si>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</si>
  <si>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</si>
  <si>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</si>
  <si>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</si>
  <si>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</si>
  <si>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</si>
  <si>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</si>
  <si>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</si>
  <si>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</si>
  <si>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</si>
  <si>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</si>
  <si>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</si>
  <si>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</si>
  <si>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</si>
  <si>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</si>
  <si>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</si>
  <si>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</si>
  <si>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</si>
  <si>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</si>
  <si>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</si>
  <si>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</si>
  <si>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</si>
  <si>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</si>
  <si>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</si>
  <si>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</si>
  <si>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</si>
  <si>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</si>
  <si>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</si>
  <si>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</si>
  <si>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</si>
  <si>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</si>
  <si>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</si>
  <si>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</si>
  <si>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</si>
  <si>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</si>
  <si>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</si>
  <si>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</si>
  <si>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</si>
  <si>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</si>
  <si>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</si>
  <si>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</si>
  <si>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</si>
  <si>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</si>
  <si>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</si>
  <si>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</si>
  <si>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</si>
  <si>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</si>
  <si>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</si>
  <si>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</si>
  <si>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</si>
  <si>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</si>
  <si>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</si>
  <si>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</si>
  <si>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</si>
  <si>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</si>
  <si>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</si>
  <si>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</si>
  <si>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</si>
  <si>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</si>
  <si>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</si>
  <si>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</si>
  <si>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</si>
  <si>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</si>
  <si>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</si>
  <si>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</si>
  <si>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</si>
  <si>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</si>
  <si>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</si>
  <si>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</si>
  <si>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</si>
  <si>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</si>
  <si>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</si>
  <si>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</si>
  <si>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</si>
  <si>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</si>
  <si>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</si>
  <si>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</si>
  <si>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</si>
  <si>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</si>
  <si>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</si>
  <si>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</si>
  <si>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</si>
  <si>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</si>
  <si>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</si>
  <si>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</si>
  <si>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</si>
  <si>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</si>
  <si>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</si>
  <si>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</si>
  <si>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</si>
  <si>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</si>
  <si>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</si>
  <si>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</si>
  <si>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</si>
  <si>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</si>
  <si>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</si>
  <si>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</si>
  <si>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</si>
  <si>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</si>
  <si>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</si>
  <si>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</si>
  <si>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</si>
  <si>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</si>
  <si>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</si>
  <si>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</si>
  <si>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</si>
  <si>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</si>
  <si>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</si>
  <si>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</si>
  <si>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</si>
  <si>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</si>
  <si>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</si>
  <si>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</si>
  <si>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</si>
  <si>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</si>
  <si>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</si>
  <si>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</si>
  <si>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</si>
  <si>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</si>
  <si>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</si>
  <si>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</si>
  <si>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</si>
  <si>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</si>
  <si>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</si>
  <si>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</si>
  <si>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</si>
  <si>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</si>
  <si>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</si>
  <si>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</si>
  <si>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</si>
  <si>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</si>
  <si>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</si>
  <si>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</si>
  <si>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</si>
  <si>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</si>
  <si>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</si>
  <si>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</si>
  <si>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</si>
  <si>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</si>
  <si>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</si>
  <si>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</si>
  <si>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</si>
  <si>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</si>
  <si>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</si>
  <si>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</si>
  <si>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</si>
  <si>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</si>
  <si>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</si>
  <si>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</si>
  <si>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</si>
  <si>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</si>
  <si>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</si>
  <si>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</si>
  <si>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</si>
  <si>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</si>
  <si>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</si>
  <si>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</si>
  <si>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</si>
  <si>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</si>
  <si>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</si>
  <si>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</si>
  <si>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</si>
  <si>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</si>
  <si>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</si>
  <si>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</si>
  <si>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</si>
  <si>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</si>
  <si>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</si>
  <si>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</si>
  <si>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</si>
  <si>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</si>
  <si>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</si>
  <si>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</si>
  <si>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</si>
  <si>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</si>
  <si>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</si>
  <si>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</si>
  <si>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</si>
  <si>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</si>
  <si>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</si>
  <si>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</si>
  <si>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</si>
  <si>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</si>
  <si>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</si>
  <si>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</si>
  <si>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</si>
  <si>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</si>
  <si>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</si>
  <si>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</si>
  <si>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</si>
  <si>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</si>
  <si>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</si>
  <si>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</si>
  <si>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</si>
  <si>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</si>
  <si>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</si>
  <si>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</si>
  <si>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</si>
  <si>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</si>
  <si>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</si>
  <si>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</si>
  <si>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</si>
  <si>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</si>
  <si>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</si>
  <si>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</si>
  <si>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</si>
  <si>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</si>
  <si>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</si>
  <si>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</si>
  <si>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</si>
  <si>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</si>
  <si>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</si>
  <si>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</si>
  <si>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</si>
  <si>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</si>
  <si>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</si>
  <si>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</si>
  <si>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</si>
  <si>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</si>
  <si>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</si>
  <si>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</si>
  <si>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</si>
  <si>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</si>
  <si>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</si>
  <si>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</si>
  <si>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</si>
  <si>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</si>
  <si>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</si>
  <si>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</si>
  <si>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</si>
  <si>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</si>
  <si>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</si>
  <si>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</si>
  <si>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</si>
  <si>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</si>
  <si>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</si>
  <si>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</si>
  <si>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</si>
  <si>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</si>
  <si>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</si>
  <si>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</si>
  <si>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</si>
  <si>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</si>
  <si>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</si>
  <si>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</si>
  <si>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</si>
  <si>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</si>
  <si>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</si>
  <si>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</si>
  <si>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</si>
  <si>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</si>
  <si>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</si>
  <si>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</si>
  <si>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</si>
  <si>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</si>
  <si>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</si>
  <si>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</si>
  <si>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</si>
  <si>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</si>
  <si>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</si>
  <si>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</si>
  <si>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</si>
  <si>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</si>
  <si>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</si>
  <si>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</si>
  <si>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</si>
  <si>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</si>
  <si>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</si>
  <si>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</si>
  <si>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</si>
  <si>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</si>
  <si>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</si>
  <si>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</si>
  <si>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</si>
  <si>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</si>
  <si>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</si>
  <si>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</si>
  <si>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</si>
  <si>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</si>
  <si>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</si>
  <si>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</si>
  <si>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</si>
  <si>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</si>
  <si>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</si>
  <si>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</si>
  <si>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</si>
  <si>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</si>
  <si>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</si>
  <si>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</si>
  <si>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</si>
  <si>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</si>
  <si>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</si>
  <si>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</si>
  <si>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</si>
  <si>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</si>
  <si>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</si>
  <si>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</si>
  <si>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</si>
  <si>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</si>
  <si>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</si>
  <si>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</si>
  <si>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</si>
  <si>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</si>
  <si>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</si>
  <si>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</si>
  <si>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</si>
  <si>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</si>
  <si>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</si>
  <si>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</si>
  <si>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</si>
  <si>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</si>
  <si>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</si>
  <si>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</si>
  <si>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</si>
  <si>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</si>
  <si>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</si>
  <si>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</si>
  <si>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</si>
  <si>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</si>
  <si>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</si>
  <si>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</si>
  <si>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</si>
  <si>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</si>
  <si>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</si>
  <si>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</si>
  <si>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</si>
  <si>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</si>
  <si>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</si>
  <si>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</si>
  <si>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</si>
  <si>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</si>
  <si>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</si>
  <si>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</si>
  <si>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</si>
  <si>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</si>
  <si>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</si>
  <si>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</si>
  <si>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</si>
  <si>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</si>
  <si>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</si>
  <si>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</si>
  <si>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</si>
  <si>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</si>
  <si>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</si>
  <si>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</si>
  <si>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</si>
  <si>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</si>
  <si>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</si>
  <si>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</si>
  <si>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</si>
  <si>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</si>
  <si>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</si>
  <si>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</si>
  <si>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</si>
  <si>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</si>
  <si>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</si>
  <si>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</si>
  <si>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</si>
  <si>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</si>
  <si>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</si>
  <si>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</si>
  <si>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</si>
  <si>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</si>
  <si>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</si>
  <si>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</si>
  <si>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</si>
  <si>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</si>
  <si>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</si>
  <si>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</si>
  <si>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</si>
  <si>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</si>
  <si>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</si>
  <si>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</si>
  <si>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</si>
  <si>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</si>
  <si>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</si>
  <si>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</si>
  <si>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</si>
  <si>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</si>
  <si>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</si>
  <si>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</si>
  <si>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</si>
  <si>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</si>
  <si>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</si>
  <si>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</si>
  <si>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</si>
  <si>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</si>
  <si>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</si>
  <si>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</si>
  <si>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</si>
  <si>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</si>
  <si>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</si>
  <si>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</si>
  <si>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</si>
  <si>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</si>
  <si>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</si>
  <si>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</si>
  <si>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</si>
  <si>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</si>
  <si>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</si>
  <si>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</si>
  <si>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</si>
  <si>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</si>
  <si>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</si>
  <si>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</si>
  <si>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</si>
  <si>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</si>
  <si>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</si>
  <si>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</si>
  <si>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</si>
  <si>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</si>
  <si>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</si>
  <si>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</si>
  <si>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</si>
  <si>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</si>
  <si>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</si>
  <si>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</si>
  <si>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</si>
  <si>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</si>
  <si>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</si>
  <si>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</si>
  <si>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</si>
  <si>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</si>
  <si>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</si>
  <si>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</si>
  <si>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</si>
  <si>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</si>
  <si>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</si>
  <si>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</si>
  <si>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</si>
  <si>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</si>
  <si>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</si>
  <si>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</si>
  <si>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PCM-20251022-00000534</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</si>
  <si>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</si>
  <si>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</si>
  <si>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</si>
  <si>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</si>
  <si>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</si>
  <si>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</si>
  <si>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</si>
  <si>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</si>
  <si>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</si>
  <si>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</si>
  <si>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</si>
  <si>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</si>
  <si>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</si>
  <si>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</si>
  <si>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</si>
  <si>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</si>
  <si>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</si>
  <si>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</si>
  <si>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</si>
  <si>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</si>
  <si>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</si>
  <si>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</si>
  <si>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</si>
  <si>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</si>
  <si>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</si>
  <si>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</si>
  <si>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</si>
  <si>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</si>
  <si>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</si>
  <si>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</si>
  <si>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</si>
  <si>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</si>
  <si>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</si>
  <si>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</si>
  <si>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</si>
  <si>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</si>
  <si>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</si>
  <si>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</si>
  <si>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</si>
  <si>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</si>
  <si>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</si>
  <si>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</si>
  <si>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</si>
  <si>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</si>
  <si>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</si>
  <si>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</si>
  <si>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</si>
  <si>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</si>
  <si>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</si>
  <si>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</si>
  <si>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</si>
  <si>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</si>
  <si>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</si>
  <si>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</si>
  <si>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</si>
  <si>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</si>
  <si>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</si>
  <si>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</si>
  <si>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</si>
  <si>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</si>
  <si>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</si>
  <si>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</si>
  <si>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</si>
  <si>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</si>
  <si>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</si>
  <si>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</si>
  <si>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</si>
  <si>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</si>
  <si>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</si>
  <si>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</si>
  <si>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</si>
  <si>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</si>
  <si>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</si>
  <si>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</si>
  <si>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</si>
  <si>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</si>
  <si>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</si>
  <si>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</si>
  <si>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</si>
  <si>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</si>
  <si>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</si>
  <si>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</si>
  <si>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</si>
  <si>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</si>
  <si>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</si>
  <si>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</si>
  <si>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</si>
  <si>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</si>
  <si>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
,Team on the way ETA 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</si>
  <si>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</si>
  <si>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</si>
  <si>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</si>
  <si>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</si>
  <si>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</si>
  <si>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</si>
  <si>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</si>
  <si>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</si>
  <si>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</si>
  <si>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</si>
  <si>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PCM-20251022-00000555</t>
  </si>
  <si>
    <t xml:space="preserve">ETA 70 MIN </t>
  </si>
  <si>
    <t>TT-20251022-00618</t>
  </si>
  <si>
    <t>team will check after  DRB0951</t>
  </si>
  <si>
    <t>PCM-20251022-00000607</t>
  </si>
  <si>
    <t>Emergency</t>
  </si>
  <si>
    <t xml:space="preserve">ETA 65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</si>
</sst>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7" dataDxfId="156" headerRowBorderDxfId="154" tableBorderDxfId="155" totalsRowBorderDxfId="153">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289.35177141203894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8.8567828703671694</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4</v>
      </c>
      <c r="D4" s="136" t="s">
        <v>18568</v>
      </c>
      <c r="E4" s="137" t="s">
        <v>38998</v>
      </c>
      <c r="F4" s="138">
        <v>45952.259965277779</v>
      </c>
      <c r="G4" s="139">
        <f ca="1">IFERROR(NOW()-F4,"")</f>
        <v>4.0231944440165535E-2</v>
      </c>
      <c r="H4" s="138">
        <v>45952.249513888892</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45952.300197222219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45952.300197222219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45952.300197222219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45952.300197222219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45952.300197222219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45952.300197222219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45952.300197222219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45952.300197222219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45952.300197222219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45952.300197222219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45952.300197222219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45952.300197222219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45952.300197222219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45952.300197222219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45952.300197222219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45952.300197222219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45952.300197222219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45952.300197222219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45952.300197222219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45952.300197222219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45952.300197222219</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45952.300197222219</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45952.300197222219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45952.300197222219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45952.300197222219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45952.300197222219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45952.300197222219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45952.300197222219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45952.300197222219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45952.300197222219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45952.300197222219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45952.300197222219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45952.300197222219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45952.300197222219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45952.300197222219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45952.300197222219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45952.300197222219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45952.300197222219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45952.300197222219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45952.300197222219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45952.300197222219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45952.300197222219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45952.300197222219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45952.300197222219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45952.300197222219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45952.300197222219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45952.300197222219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45952.300197222219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45952.300197222219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45952.300197222219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45952.300197222219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45952.300197222219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45952.300197222219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45952.300197222219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45952.300197222219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45952.300197222219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45952.300197222219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45952.300197222219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45952.300197222219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45952.300197222219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45952.300197222219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45952.300197222219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45952.300197222219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45952.300197222219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45952.300197222219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45952.300197222219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45952.300197222219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45952.300197222219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45952.300197222219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45952.300197222219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45952.300197222219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45952.300197222219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45952.300197222219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45952.300197222219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45952.300197222219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45952.300197222219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45952.300197222219</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45952.300197222219</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979D9A10-0740-4487-9664-7C8ED3016E62}"/>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145.57311400463368</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127.30035937500361</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7.8044218750001164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9"/>
      <c r="E7" s="116"/>
      <c r="F7" s="117"/>
      <c r="G7" s="118">
        <f ca="1">IFERROR(NOW()-F7,"-")</f>
        <v>45952.300197337965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45952.300197337965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45952.300197337965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45952.300197337965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45952.300197337965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45952.300197337965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45952.300197337965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45952.300197337965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45952.300197337965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45952.300197337965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45952.300197337965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45952.300197337965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45952.300197337965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45952.300197337965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45952.300197337965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45952.300197337965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45952.300197337965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45952.300197337965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45952.300197337965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45952.300197337965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45952.300197337965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45952.300197337965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45952.300197337965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45952.300197337965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45952.300197337965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45952.300197337965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45952.300197337965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45952.300197337965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45952.300197337965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45952.300197337965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45952.300197337965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45952.300197337965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45952.300197337965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45952.300197337965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45952.300197337965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45952.300197337965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45952.300197337965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45952.300197337965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45952.300197337965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45952.300197337965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45952.300197337965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45952.300197337965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45952.300197337965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45952.300197337965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45952.300197337965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45952.300197337965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45952.300197337965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45952.300197337965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45952.300197337965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45952.300197337965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45952.300197337965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45952.300197337965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45952.300197337965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45952.300197337965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45952.300197337965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45952.300197337965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45952.300197337965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45952.300197337965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45952.300197337965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45952.300197337965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45952.300197337965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45952.300197337965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45952.300197337965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45952.300197337965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45952.300197337965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60.75">
      <c r="A2" s="19" t="s">
        <v>39090</v>
      </c>
      <c r="B2" s="64" t="str">
        <f>IFERROR(VLOOKUP(D2,DB!A:K,11,0),"")</f>
        <v>R3</v>
      </c>
      <c r="C2" s="18">
        <v>1</v>
      </c>
      <c r="D2" s="18" t="s">
        <v>15083</v>
      </c>
      <c r="E2" s="18" t="s">
        <v>38998</v>
      </c>
      <c r="F2" s="20">
        <v>45952.167881944442</v>
      </c>
      <c r="G2" s="21">
        <f t="shared" ref="G2:G35" ca="1" si="0">IFERROR(NOW()-F2,"-")</f>
        <v>0.13231539352273103</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45952.300197337965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45952.300197337965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45952.300197337965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45952.300197337965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45952.300197337965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45952.300197337965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45952.300197337965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45952.300197337965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45952.300197337965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45952.300197337965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45952.300197337965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45952.300197337965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45952.300197337965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45952.300197337965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45952.300197337965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45952.300197337965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45952.300197337965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45952.300197337965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45952.300197337965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45952.300197337965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45952.300197337965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45952.300197337965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45952.300197337965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45952.300197337965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45952.300197337965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45952.300197337965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45952.300197337965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45952.300197337965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45952.300197337965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45952.300197337965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45952.300197337965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45952.300197337965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45952.300197337965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45952.300197337965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45952.300197337965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45952.300197337965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45952.300197337965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45952.300197337965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45952.300197337965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45952.300197337965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45952.300197337965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45952.300197337965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45952.300197337965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45952.300197337965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45952.300197337965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45952.300197337965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45952.300197337965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45952.300197337965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45952.300197337965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45952.300197337965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45952.300197337965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45952.300197337965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45952.300197337965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45952.300197337965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45952.300197337965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45952.300197337965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45952.300197337965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45952.300197337965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45952.300197337965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45952.300197337965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45952.300197337965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45952.300197337965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45952.300197337965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45952.300197337965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45952.300197337965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45952.300197337965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45952.300197337965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45952.300197337965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45952.300197337965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45952.300197337965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45952.300197337965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45952.300197337965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45952.300197337965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45952.300197337965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45952.300197337965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45952.300197337965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45952.300197337965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45952.300197337965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45952.300197337965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45952.300197337965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45952.300197337965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45952.300197337965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45952.300197337965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45952.300197337965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45952.300197337965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45952.300197337965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45952.300197337965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45952.300197337965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45952.300197337965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45952.300197337965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45952.300197337965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45952.300197337965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45952.300197337965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45952.300197337965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45952.300197337965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45952.300197337965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45952.300197337965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45952.300197337965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45952.300197337965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45952.300197337965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45952.300197337965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45952.300197337965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45952.300197337965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45952.300197337965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45952.300197337965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45952.300197337965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45952.300197337965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45952.300197337965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45952.300197337965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45952.300197337965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45952.300197337965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45952.300197337965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45952.300197337965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45952.300197337965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45952.300197337965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45952.300197337965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45952.300197337965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45952.300197337965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45952.300197337965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45952.300197337965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45952.300197337965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45952.300197337965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45952.300197337965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45952.300197337965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45952.300197337965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45952.300197337965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45952.300197337965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45952.300197337965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45952.300197337965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45952.300197337965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45952.300197337965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45952.300197337965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45952.300197337965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45952.300197337965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45952.300197337965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45952.300197337965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45952.300197337965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45952.300197337965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45952.300197337965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45952.300197337965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45952.300197337965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45952.300197337965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45952.300197337965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45952.300197337965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45952.300197337965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45952.300197337965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45952.300197337965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45952.300197337965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45952.300197337965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45952.300197337965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45952.300197337965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45952.300197337965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45952.300197337965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45952.300197337965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45952.300197337965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45952.300197337965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45952.300197337965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45952.300197337965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45952.300197337965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45952.300197337965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45952.300197337965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45952.300197337965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45952.300197337965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45952.300197337965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45952.300197337965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45952.300197337965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45952.300197337965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45952.300197337965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45952.300197337965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45952.300197337965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45952.300197337965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45952.300197337965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45952.300197337965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45952.300197337965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45952.300197337965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45952.300197337965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45952.300197337965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45952.300197337965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45952.300197337965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45952.300197337965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45952.300197337965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45952.300197337965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45952.300197337965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45952.300197337965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45952.300197337965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45952.300197337965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45952.300197337965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45952.300197337965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45952.300197337965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45952.300197337965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45952.300197337965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45952.300197337965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45952.300197337965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45952.300197337965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45952.300197337965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45952.300197337965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45952.300197337965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45952.300197337965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45952.300197337965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45952.300197337965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45952.300197337965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45952.300197337965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45952.300197337965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45952.300197337965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45952.300197337965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45952.300197337965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45952.300197337965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45952.300197337965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45952.300197337965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45952.300197337965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45952.300197337965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45952.300197337965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45952.300197337965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45952.300197337965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45952.300197337965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45952.300197337965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45952.300197337965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45952.300197337965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45952.300197337965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45952.300197337965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45952.300197337965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45952.300197337965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45952.300197337965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45952.300197337965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45952.300197337965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45952.300197337965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45952.300197337965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45952.300197337965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45952.300197337965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45952.300197337965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45952.300197337965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45952.300197337965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45952.300197337965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45952.300197337965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45952.300197337965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45952.300197337965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45952.300197337965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45952.300197337965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45952.300197337965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45952.300197337965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45952.300197337965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45952.300197337965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45952.300197337965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45952.300197337965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45952.300197337965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45952.300197337965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45952.300197337965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45952.300197337965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45952.300197337965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45952.300197337965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45952.300197337965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45952.300197337965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45952.300197337965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45952.300197337965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45952.300197337965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45952.300197337965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45952.300197337965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45952.300197337965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45952.300197337965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45952.300197337965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45952.300197337965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45952.300197337965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45952.300197337965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45952.300197337965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45952.300197337965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45952.300197337965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45952.300197337965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45952.300197337965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45952.300197337965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45952.300197337965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45952.300197337965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45952.300197337965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45952.300197337965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45952.300197337965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45952.300197337965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45952.300197337965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45952.300197337965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45952.300197337965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45952.300197337965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45952.300197337965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45952.300197337965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45952.300197337965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45952.300197337965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45952.300197337965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45952.300197337965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45952.300197337965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45952.300197337965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45952.300197337965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45952.300197337965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45952.300197337965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45952.300197337965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45952.300197337965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45952.300197337965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45952.300197337965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45952.300197337965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45952.300197337965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45952.300197337965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45952.300197337965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45952.300197337965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45952.300197337965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45952.300197337965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45952.300197337965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45952.300197337965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45952.300197337965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45952.300197337965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45952.300197337965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45952.300197337965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45952.300197337965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45952.300197337965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45952.300197337965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45952.300197337965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45952.300197337965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45952.300197337965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45952.300197337965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45952.300197337965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45952.300197337965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45952.300197337965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45952.300197337965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45952.300197337965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45952.300197337965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45952.300197337965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45952.300197337965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45952.300197337965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45952.300197337965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45952.300197337965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45952.300197337965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45952.300197337965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45952.300197337965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45952.300197337965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45952.300197337965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45952.300197337965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45952.300197337965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45952.300197337965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45952.300197337965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45952.300197337965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45952.300197337965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45952.300197337965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45952.300197337965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45952.300197337965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45952.300197337965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45952.300197337965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45952.300197337965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45952.300197337965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45952.300197337965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45952.300197337965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45952.300197337965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45952.300197337965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45952.300197337965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45952.300197337965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45952.300197337965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45952.300197337965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45952.300197337965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45952.300197337965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45952.300197337965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45952.300197337965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45952.300197337965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45952.300197337965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45952.300197337965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45952.300197337965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45952.300197337965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45952.300197337965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45952.300197337965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45952.300197337965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45952.300197337965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45952.300197337965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45952.300197337965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45952.300197337965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45952.300197337965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45952.300197337965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45952.300197337965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45952.300197337965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45952.300197337965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45952.300197337965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45952.300197337965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45952.300197337965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45952.300197337965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45952.300197337965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45952.300197337965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45952.300197337965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45952.300197337965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45952.300197337965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45952.300197337965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45952.300197337965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45952.300197337965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45952.300197337965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45952.300197337965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45952.300197337965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45952.300197337965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45952.300197337965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45952.300197337965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45952.300197337965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45952.300197337965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45952.300197337965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45952.300197337965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45952.300197337965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45952.300197337965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45952.300197337965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45952.300197337965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45952.300197337965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45952.300197337965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45952.300197337965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45952.300197337965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45952.300197337965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45952.300197337965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45952.300197337965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45952.300197337965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45952.300197337965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45952.300197337965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45952.300197337965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45952.300197337965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45952.300197337965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45952.300197337965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45952.300197337965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45952.300197337965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45952.300197337965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45952.300197337965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45952.300197337965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45952.300197337965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45952.300197337965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45952.300197337965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45952.300197337965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45952.300197337965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45952.300197337965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45952.300197337965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45952.300197337965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45952.300197337965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45952.300197337965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45952.300197337965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45952.300197337965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45952.300197337965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45952.300197337965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45952.300197337965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45952.300197337965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45952.300197337965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45952.300197337965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45952.300197337965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45952.300197337965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45952.300197337965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45952.300197337965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45952.300197337965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45952.300197337965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45952.300197337965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45952.300197337965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45952.300197337965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45952.300197337965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45952.300197337965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45952.300197337965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45952.300197337965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45952.300197337965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45952.300197337965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45952.300197337965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45952.300197337965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45952.300197337965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45952.300197337965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45952.300197337965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45952.300197337965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45952.300197337965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45952.300197337965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45952.300197337965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45952.300197337965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45952.300197337965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45952.300197337965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45952.300197337965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45952.300197337965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45952.300197337965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45952.300197337965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45952.300197337965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45952.300197337965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45952.300197337965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45952.300197337965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45952.300197337965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45952.300197337965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45952.300197337965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45952.300197337965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45952.300197337965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45952.300197337965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45952.300197337965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45952.300197337965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45952.300197337965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45952.300197337965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45952.300197337965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45952.300197337965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45952.300197337965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45952.300197337965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45952.300197337965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45952.300197337965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45952.300197337965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45952.300197337965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45952.300197337965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45952.300197337965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45952.300197337965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45952.300197337965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45952.300197337965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45952.300197337965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45952.300197337965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45952.300197337965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45952.300197337965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45952.300197337965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45952.300197337965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45952.300197337965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45952.300197337965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45952.300197337965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45952.300197337965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45952.300197337965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45952.300197337965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45952.300197337965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45952.300197337965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45952.300197337965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45952.300197337965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45952.300197337965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45952.300197337965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45952.300197337965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45952.300197337965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45952.300197337965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45952.300197337965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45952.300197337965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45952.300197337965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45952.300197337965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45952.300197337965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45952.300197337965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45952.300197337965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45952.300197337965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45952.300197337965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45952.300197337965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45952.300197337965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45952.300197337965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45952.300197337965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45952.300197337965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45952.300197337965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45952.300197337965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45952.300197337965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45952.300197337965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45952.300197337965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45952.300197337965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45952.300197337965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45952.300197337965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45952.300197337965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45952.300197337965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45952.300197337965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45952.300197337965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45952.300197337965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45952.300197337965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45952.300197337965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45952.300197337965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45952.300197337965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45952.300197337965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45952.300197337965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45952.300197337965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45952.300197337965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45952.300197337965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45952.300197337965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45952.300197337965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45952.300197337965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45952.300197337965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45952.300197337965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45952.300197337965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45952.300197337965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45952.300197337965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45952.300197337965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45952.300197337965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45952.300197337965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45952.300197337965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45952.300197337965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45952.300197337965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45952.300197337965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45952.300197337965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45952.300197337965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45952.300197337965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45952.300197337965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45952.300197337965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45952.300197337965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45952.300197337965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45952.300197337965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45952.300197337965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45952.300197337965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45952.300197337965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45952.300197337965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45952.300197337965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45952.300197337965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45952.300197337965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45952.300197337965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45952.300197337965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45952.300197337965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45952.300197337965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45952.300197337965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45952.300197337965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45952.300197337965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45952.300197337965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45952.300197337965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45952.300197337965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45952.300197337965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45952.300197337965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45952.300197337965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45952.300197337965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45952.300197337965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45952.300197337965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45952.300197337965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45952.300197337965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45952.300197337965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45952.300197337965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45952.300197337965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45952.300197337965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45952.300197337965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45952.300197337965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45952.300197337965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45952.300197337965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45952.300197337965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45952.300197337965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45952.300197337965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45952.300197337965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45952.300197337965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45952.300197337965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45952.300197337965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45952.300197337965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45952.300197337965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45952.300197337965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45952.300197337965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45952.300197337965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45952.300197337965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45952.300197337965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45952.300197337965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45952.300197337965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45952.300197337965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45952.300197337965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45952.300197337965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45952.300197337965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45952.300197337965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45952.300197337965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45952.300197337965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45952.300197337965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45952.300197337965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45952.300197337965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45952.300197337965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45952.300197337965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45952.300197337965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45952.300197337965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45952.300197337965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45952.300197337965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45952.300197337965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45952.300197337965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45952.300197337965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45952.300197337965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45952.300197337965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45952.300197337965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45952.300197337965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45952.300197337965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45952.300197337965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45952.300197337965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45952.300197337965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45952.300197337965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45952.300197337965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45952.300197337965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45952.300197337965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45952.300197337965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45952.300197337965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45952.300197337965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45952.300197337965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45952.300197337965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45952.300197337965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45952.300197337965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45952.300197337965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45952.300197337965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45952.300197337965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45952.300197337965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45952.300197337965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45952.300197337965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45952.300197337965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45952.300197337965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45952.300197337965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45952.300197337965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45952.300197337965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45952.300197337965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45952.300197337965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45952.300197337965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45952.300197337965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45952.300197337965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45952.300197337965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45952.300197337965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45952.300197337965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45952.300197337965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45952.300197337965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45952.300197337965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45952.300197337965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45952.300197337965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45952.300197337965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45952.300197337965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45952.300197337965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45952.300197337965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45952.300197337965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45952.300197337965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45952.300197337965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45952.300197337965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45952.300197337965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45952.300197337965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45952.300197337965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45952.300197337965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45952.300197337965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45952.300197337965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45952.300197337965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45952.300197337965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45952.300197337965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45952.300197337965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45952.300197337965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45952.300197337965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45952.300197337965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45952.300197337965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45952.300197337965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45952.300197337965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45952.300197337965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45952.300197337965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45952.300197337965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45952.300197337965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45952.300197337965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45952.300197337965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45952.300197337965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45952.300197337965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45952.300197337965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45952.300197337965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45952.300197337965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45952.300197337965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45952.300197337965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45952.300197337965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45952.300197337965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45952.300197337965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45952.300197337965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45952.300197337965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45952.300197337965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45952.300197337965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45952.300197337965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45952.300197337965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45952.300197337965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45952.300197337965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45952.300197337965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45952.300197337965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45952.300197337965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45952.300197337965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45952.300197337965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45952.300197337965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45952.300197337965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45952.300197337965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45952.300197337965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45952.300197337965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45952.300197337965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45952.300197337965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45952.300197337965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45952.300197337965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45952.300197337965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45952.300197337965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45952.300197337965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45952.300197337965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45952.300197337965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45952.300197337965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45952.300197337965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45952.300197337965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45952.300197337965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45952.300197337965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45952.300197337965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45952.300197337965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45952.300197337965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45952.300197337965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45952.300197337965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45952.300197337965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45952.300197337965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45952.300197337965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45952.300197337965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45952.300197337965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45952.300197337965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45952.300197337965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45952.300197337965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45952.300197337965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45952.300197337965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45952.300197337965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45952.300197337965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45952.300197337965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45952.300197337965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45952.300197337965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45952.300197337965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45952.300197337965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45952.300197337965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45952.300197337965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45952.300197337965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45952.300197337965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45952.300197337965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45952.300197337965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45952.300197337965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45952.300197337965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45952.300197337965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45952.300197337965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45952.300197337965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45952.300197337965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45952.300197337965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45952.300197337965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45952.300197337965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45952.300197337965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45952.300197337965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45952.300197337965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45952.300197337965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45952.300197337965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45952.300197337965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45952.300197337965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45952.300197337965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45952.300197337965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45952.300197337965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45952.300197337965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45952.300197337965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45952.300197337965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45952.300197337965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45952.300197337965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45952.300197337965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45952.300197337965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45952.300197337965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45952.300197337965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45952.300197337965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45952.300197337965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45952.300197337965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45952.300197337965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45952.300197337965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45952.300197337965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45952.300197337965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45952.300197337965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45952.300197337965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45952.300197337965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45952.300197337965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45952.300197337965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45952.300197337965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45952.300197337965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45952.300197337965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45952.300197337965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45952.300197337965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45952.300197337965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45952.300197337965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45952.300197337965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45952.300197337965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45952.300197337965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45952.300197337965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45952.300197337965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45952.300197337965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45952.300197337965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45952.300197337965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45952.300197337965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45952.300197337965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45952.300197337965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45952.300197337965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45952.300197337965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45952.300197337965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45952.300197337965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45952.300197337965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45952.300197337965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45952.300197337965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45952.300197337965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45952.300197337965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45952.300197337965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45952.300197337965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45952.300197337965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45952.300197337965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45952.300197337965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45952.300197337965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45952.300197337965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45952.300197337965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45952.300197337965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45952.300197337965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45952.300197337965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45952.300197337965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45952.300197337965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45952.300197337965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45952.300197337965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45952.300197337965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45952.300197337965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45952.300197337965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45952.300197337965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45952.300197337965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45952.300197337965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45952.300197337965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45952.300197337965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45952.300197337965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45952.300197337965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45952.300197337965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45952.300197337965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45952.300197337965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45952.300197337965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45952.300197337965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45952.300197337965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45952.300197337965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45952.300197337965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45952.300197337965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45952.300197337965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45952.300197337965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45952.300197337965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45952.300197337965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45952.300197337965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45952.300197337965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45952.300197337965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45952.300197337965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45952.300197337965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45952.300197337965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45952.300197337965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45952.300197337965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45952.300197337965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45952.300197337965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45952.300197337965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45952.300197337965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45952.300197337965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45952.300197337965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45952.300197337965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45952.300197337965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45952.300197337965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45952.300197337965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45952.300197337965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45952.300197337965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45952.300197337965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45952.300197337965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45952.300197337965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45952.300197337965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45952.300197337965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45952.300197337965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45952.300197337965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45952.300197337965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45952.300197337965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45952.300197337965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45952.300197337965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45952.300197337965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45952.300197337965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45952.300197337965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45952.300197337965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45952.300197337965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45952.300197337965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45952.300197337965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45952.300197337965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45952.300197337965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45952.300197337965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45952.300197337965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45952.300197337965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45952.300197337965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45952.300197337965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45952.300197337965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45952.300197337965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45952.300197337965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45952.300197337965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45952.300197337965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45952.300197337965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45952.300197337965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45952.300197337965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45952.300197337965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45952.300197337965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45952.300197337965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45952.300197337965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45952.300197337965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45952.300197337965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45952.300197337965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45952.300197337965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45952.300197337965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45952.300197337965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45952.300197337965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45952.300197337965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45952.300197337965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45952.300197337965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45952.300197337965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45952.300197337965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45952.300197337965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45952.300197337965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45952.300197337965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45952.300197337965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45952.300197337965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45952.300197337965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45952.300197337965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45952.300197337965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45952.300197337965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45952.300197337965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45952.300197337965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45952.300197337965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45952.300197337965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45952.300197337965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45952.300197337965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45952.300197337965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45952.300197337965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45952.300197337965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45952.300197337965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45952.300197337965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45952.300197337965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45952.300197337965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45952.300197337965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45952.300197337965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45952.300197337965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45952.300197337965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45952.300197337965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45952.300197337965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45952.300197337965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45952.300197337965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45952.300197337965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45952.300197337965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45952.300197337965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45952.300197337965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45952.300197337965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45952.300197337965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45952.300197337965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45952.300197337965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45952.300197337965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45952.300197337965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45952.300197337965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45952.300197337965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45952.300197337965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45952.300197337965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45952.300197337965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45952.300197337965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45952.300197337965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45952.300197337965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45952.300197337965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45952.300197337965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45952.300197337965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45952.300197337965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45952.300197337965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45952.300197337965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45952.300197337965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45952.300197337965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45952.300197337965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45952.300197337965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45952.300197337965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45952.300197337965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45952.300197337965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45952.300197337965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45952.300197337965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45952.300197337965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45952.300197337965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45952.300197337965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45952.300197337965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45952.300197337965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45952.300197337965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45952.300197337965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45952.300197337965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45952.300197337965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45952.300197337965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45952.300197337965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45952.300197337965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45952.300197337965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45952.300197337965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45952.300197337965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45952.300197337965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45952.300197337965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45952.300197337965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45952.300197337965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45952.300197337965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45952.300197337965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45952.300197337965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45952.300197337965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45952.300197337965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45952.300197337965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45952.300197337965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45952.300197337965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45952.300197337965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45952.300197337965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45952.300197337965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45952.300197337965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45952.300197337965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45952.300197337965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45952.300197337965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45952.300197337965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45952.300197337965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45952.300197337965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45952.300197337965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45952.300197337965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45952.300197337965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45952.300197337965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45952.300197337965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45952.300197337965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45952.300197337965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45952.300197337965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45952.300197337965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45952.300197337965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45952.300197337965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45952.300197337965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45952.300197337965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45952.300197337965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45952.300197337965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45952.300197337965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45952.300197337965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45952.300197337965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45952.300197337965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45952.300197337965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45952.300197337965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45952.300197337965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45952.300197337965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45952.300197337965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45952.300197337965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45952.300197337965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45952.300197337965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45952.300197337965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45952.300197337965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45952.300197337965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45952.300197337965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45952.300197337965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45952.300197337965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45952.300197337965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45952.300197337965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45952.300197337965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45952.300197337965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45952.300197337965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45952.300197337965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45952.300197337965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45952.300197337965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45952.300197337965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45952.300197337965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45952.300197337965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45952.300197337965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45952.300197337965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45952.300197337965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45952.300197337965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45952.300197337965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45952.300197337965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45952.300197337965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45952.300197337965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45952.300197337965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45952.300197337965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45952.300197337965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45952.300197337965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45952.300197337965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45952.300197337965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45952.300197337965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45952.300197337965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45952.300197337965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45952.300197337965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45952.300197337965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45952.300197337965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45952.300197337965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45952.300197337965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45952.300197337965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45952.300197337965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45952.300197337965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45952.300197337965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45952.300197337965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45952.300197337965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45952.300197337965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45952.300197337965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45952.300197337965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45952.300197337965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45952.300197337965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45952.300197337965</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248.81947962962295</v>
      </c>
      <c r="H2" s="101">
        <v>45703.474768518521</v>
      </c>
      <c r="I2" s="98" t="str">
        <f>IFERROR(VLOOKUP(D2,DB!A:F,6,0),"")</f>
        <v>SCECO</v>
      </c>
      <c r="J2" s="98" t="str">
        <f>IFERROR(VLOOKUP(D2,DB!A:G,7,0),"")</f>
        <v>Dead</v>
      </c>
      <c r="K2" s="103" t="s">
        <v>39093</v>
      </c>
      <c r="L2" s="95" t="str">
        <f>IFERROR(VLOOKUP(D2,DB!A:I,9,0),"")</f>
        <v>Latis</v>
      </c>
    </row>
    <row r="3" spans="1:16" ht="15" customHeight="1">
      <c r="A3" s="121"/>
      <c r="B3" s="121" t="str">
        <f>IFERROR(VLOOKUP(D3,DB!A:K,11,0),"")</f>
        <v/>
      </c>
      <c r="C3" s="122"/>
      <c r="D3" s="95"/>
      <c r="E3" s="100"/>
      <c r="F3" s="125"/>
      <c r="G3" s="126">
        <f ca="1">IFERROR(NOW()-F3,"")</f>
        <v>45952.300197337965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45952.300197337965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45952.300197337965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45952.300197337965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45952.300197337965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45952.300197337965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45952.300197337965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45952.300197337965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45952.300197337965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45952.300197337965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45952.300197337965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45952.300197337965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45952.300197337965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45952.300197337965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45952.300197337965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45952.300197337965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45952.300197337965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45952.300197337965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45952.300197337965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45952.300197337965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45952.300197337965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45952.300197337965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45952.300197337965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45952.300197337965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45952.300197337965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45952.300197337965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45952.300197337965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45952.300197337965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45952.300197337965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45952.300197337965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45952.300197337965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45952.300197337965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45952.300197337965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45952.300197337965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45952.300197337965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45952.300197337965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45952.300197337965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45952.300197337965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45952.300197337965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45952.300197337965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45952.300197337965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45952.300197337965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45952.300197337965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45952.300197337965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45952.300197337965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45952.300197337965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45952.300197337965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45952.300197337965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45952.300197337965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45952.300197337965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45952.300197337965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45952.300197337965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45952.300197337965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45952.300197337965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45952.300197337965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45952.300197337965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45952.300197337965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45952.300197337965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45952.300197337965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45952.300197337965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45952.300197337965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45952.300197337965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45952.300197337965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45952.300197337965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45952.300197337965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45952.300197337965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45952.300197337965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45952.300197337965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45952.300197337965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45952.300197337965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45952.300197337965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45952.300197337965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45952.300197337965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45952.300197337965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45952.300197337965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45952.300197337965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45952.300197337965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45952.300197337965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45952.300197337965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45952.300197337965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45952.300197337965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45952.300197337965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45952.300197337965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45952.300197337965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45952.300197337965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45952.300197337965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45952.300197337965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45952.300197337965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45952.300197337965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45952.300197337965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45952.300197337965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45952.300197337965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45952.300197337965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45952.300197337965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45952.300197337965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45952.300197337965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45952.300197337965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45952.300197337965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45952.300197337965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45952.300197337965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45952.300197337965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45952.300197337965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45952.300197337965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45952.300197337965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45952.300197337965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45952.300197337965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45952.300197337965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45952.300197337965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45952.300197337965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45952.300197337965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45952.300197337965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45952.300197337965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45952.300197337965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45952.300197337965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45952.300197337965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45952.300197337965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45952.300197337965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45952.300197337965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45952.300197337965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45952.300197337965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45952.300197337965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45952.300197337965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45952.300197337965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45952.300197337965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45952.300197337965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45952.300197337965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45952.300197337965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45952.300197337965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45952.300197337965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45952.300197337965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45952.300197337965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45952.300197337965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45952.300197337965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45952.300197337965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45952.300197337965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45952.300197337965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45952.300197337965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45952.300197337965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45952.300197337965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45952.300197337965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45952.300197337965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45952.300197337965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45952.300197337965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45952.300197337965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45952.300197337965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45952.300197337965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45952.300197337965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45952.300197337965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45952.300197337965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45952.300197337965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45952.300197337965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45952.300197337965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45952.300197337965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45952.300197337965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45952.300197337965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45952.300197337965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45952.300197337965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45952.300197337965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45952.300197337965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45952.300197337965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45952.300197337965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45952.300197337965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45952.300197337965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45952.300197337965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45952.300197337965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45952.300197337965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45952.300197337965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45952.300197337965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45952.300197337965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45952.300197337965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45952.300197337965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45952.300197337965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45952.300197337965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45952.300197337965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45952.300197337965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45952.300197337965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45952.300197337965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45952.300197337965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45952.300197337965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45952.300197337965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45952.300197337965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45952.300197337965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45952.300197337965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45952.300197337965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45952.300197337965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45952.300197337965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45952.300197337965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45952.300197337965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45952.300197337965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45952.300197337965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45952.300197337965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45952.300197337965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45952.300197337965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45952.300197337965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45952.300197337965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45952.300197337965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45952.300197337965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45952.300197337965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45952.300197337965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45952.300197337965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45952.300197337965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45952.300197337965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45952.300197337965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45952.300197337965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45952.300197337965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45952.300197337965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45952.300197337965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45952.300197337965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45952.300197337965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45952.300197337965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45952.300197337965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45952.300197337965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45952.300197337965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45952.300197337965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45952.300197337965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45952.300197337965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45952.300197337965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45952.300197337965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45952.300197337965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45952.300197337965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45952.300197337965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45952.300197337965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45952.300197337965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45952.300197337965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45952.300197337965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45952.300197337965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45952.300197337965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45952.300197337965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45952.300197337965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45952.300197337965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45952.300197337965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45952.300197337965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45952.300197337965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45952.300197337965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45952.300197337965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45952.300197337965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45952.300197337965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45952.300197337965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45952.300197337965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45952.300197337965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45952.300197337965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45952.300197337965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45952.300197337965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45952.300197337965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45952.300197337965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45952.300197337965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45952.300197337965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45952.300197337965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45952.300197337965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45952.300197337965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45952.300197337965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45952.300197337965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45952.300197337965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45952.300197337965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45952.300197337965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45952.300197337965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45952.300197337965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45952.300197337965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45952.300197337965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45952.300197337965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45952.300197337965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45952.300197337965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45952.300197337965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45952.300197337965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45952.300197337965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45952.300197337965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45952.300197337965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45952.300197337965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45952.300197337965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45952.300197337965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45952.300197337965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45952.300197337965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45952.300197337965</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45952.300197337965</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60.468137037030829</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26.111319907402503</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7.5286231481441064</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39081</v>
      </c>
      <c r="F5" s="155">
        <v>45948.661111111112</v>
      </c>
      <c r="G5" s="156">
        <f ca="1">IFERROR(NOW()-F5,"")</f>
        <v>3.6390861111067352</v>
      </c>
      <c r="H5" s="155">
        <v>45948.661111111112</v>
      </c>
      <c r="I5" s="154" t="str">
        <f>IFERROR(VLOOKUP(D5,DB!A:F,6,0),"")</f>
        <v>SCECO</v>
      </c>
      <c r="J5" s="154" t="str">
        <f>IFERROR(VLOOKUP(D5,DB!A:G,7,0),"")</f>
        <v>Dead</v>
      </c>
      <c r="K5" s="154" t="s">
        <v>39101</v>
      </c>
      <c r="L5" s="154" t="str">
        <f>IFERROR(VLOOKUP(D5,DB!A:I,9,0),"")</f>
        <v>Latis</v>
      </c>
    </row>
    <row r="6" spans="1:13" ht="15">
      <c r="A6" s="161"/>
      <c r="B6" s="161" t="str">
        <f>IFERROR(VLOOKUP(D6,DB!A:K,11,0),"")</f>
        <v/>
      </c>
      <c r="C6" s="161"/>
      <c r="D6" s="161"/>
      <c r="E6" s="161"/>
      <c r="F6" s="162"/>
      <c r="G6" s="163">
        <f ca="1">IFERROR(NOW()-F6,"")</f>
        <v>45952.300197222219</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45952.300197222219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45952.300197222219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45952.300197222219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45952.300197222219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45952.300197222219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45952.300197222219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45952.300197222219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45952.300197222219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45952.300197222219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45952.300197222219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45952.300197222219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45952.300197222219</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45952.300197222219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45952.300197222219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45952.300197222219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45952.300197222219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45952.300197222219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45952.300197222219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45952.300197222219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45952.300197222219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45952.300197222219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45952.300197222219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45952.300197222219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45952.300197222219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45952.300197222219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45952.300197222219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45952.300197222219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45952.300197222219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45952.300197222219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45952.300197222219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45952.300197222219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45952.300197222219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45952.300197222219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45952.300197222219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45952.300197222219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45952.300197222219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45952.300197222219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45952.300197222219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45952.300197222219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45952.300197222219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45952.300197222219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45952.300197222219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45952.300197222219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45952.300197222219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45952.300197222219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45952.300197222219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45952.300197222219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45952.300197222219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45952.300197222219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45952.300197222219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45952.300197222219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45952.300197222219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45952.300197222219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45952.300197222219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45952.300197222219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45952.300197222219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45952.300197222219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45952.300197222219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45952.300197222219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45952.300197222219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45952.300197222219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45952.300197222219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45952.300197222219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45952.300197222219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45952.300197222219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45952.300197222219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45952.300197222219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45952.300197222219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45952.300197222219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45952.300197222219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45952.300197222219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45952.300197222219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45952.300197222219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45952.300197222219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45952.300197222219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45952.300197222219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45952.300197222219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45952.300197222219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45952.300197222219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45952.300197222219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45952.300197222219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45952.300197222219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45952.300197222219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45952.300197222219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45952.300197222219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45952.300197222219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45952.300197222219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45952.300197222219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45952.300197222219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45952.300197222219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45952.300197222219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45952.300197222219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45952.300197222219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45952.300197222219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45952.300197222219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45952.300197222219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45952.300197222219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45952.300197222219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45952.300197222219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45952.300197222219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45952.300197222219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45952.300197222219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45952.300197222219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45952.300197222219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45952.300197222219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45952.300197222219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45952.300197222219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45952.300197222219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45952.300197222219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45952.300197222219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45952.300197222219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45952.300197222219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45952.300197222219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45952.300197222219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45952.300197222219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45952.300197222219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45952.300197222219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45952.300197222219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45952.300197222219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45952.300197222219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45952.300197222219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45952.300197222219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45952.300197222219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45952.300197222219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45952.300197222219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45952.300197222219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45952.300197222219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45952.300197222219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45952.300197222219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45952.300197222219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45952.300197222219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45952.300197222219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45952.300197222219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45952.300197222219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45952.300197222219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45952.300197222219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45952.300197222219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45952.300197222219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45952.300197222219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45952.300197222219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45952.300197222219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45952.300197222219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45952.300197222219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45952.300197222219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45952.300197222219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45952.300197222219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45952.300197222219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45952.300197222219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45952.300197222219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45952.300197222219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45952.300197222219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45952.300197222219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45952.300197222219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45952.300197222219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45952.300197222219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45952.300197222219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45952.300197222219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45952.300197222219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45952.300197222219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45952.300197222219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45952.300197222219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45952.300197222219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45952.300197222219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45952.300197222219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45952.300197222219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45952.300197222219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45952.300197222219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45952.300197222219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45952.300197222219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45952.300197222219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45952.300197222219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45952.300197222219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45952.300197222219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45952.300197222219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45952.300197222219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45952.300197222219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45952.300197222219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45952.300197222219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45952.300197222219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45952.300197222219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45952.300197222219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45952.300197222219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45952.300197222219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45952.300197222219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45952.300197222219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45952.300197222219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45952.300197222219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45952.300197222219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45952.300197222219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45952.300197222219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45952.300197222219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45952.300197222219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45952.300197222219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45952.300197222219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45952.300197222219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45952.300197222219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45952.300197222219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45952.300197222219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45952.300197222219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45952.300197222219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45952.300197222219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45952.300197222219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45952.300197222219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45952.300197222219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45952.300197222219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45952.300197222219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45952.300197222219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45952.300197222219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45952.300197222219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45952.300197222219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45952.300197222219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45952.300197222219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45952.300197222219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45952.300197222219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45952.300197222219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45952.300197222219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45952.300197222219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45952.300197222219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45952.300197222219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45952.300197222219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45952.300197222219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45952.300197222219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45952.300197222219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45952.300197222219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45952.300197222219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45952.300197222219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45952.300197222219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45952.300197222219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45952.300197222219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45952.300197222219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45952.300197222219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45952.300197222219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45952.300197222219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45952.300197222219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45952.300197222219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45952.300197222219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45952.300197222219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45952.300197222219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45952.300197222219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45952.300197222219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45952.300197222219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45952.300197222219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45952.300197222219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45952.300197222219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45952.300197222219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45952.300197222219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45952.300197222219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45952.300197222219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45952.300197222219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45952.300197222219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45952.300197222219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45952.300197222219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45952.300197222219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45952.300197222219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45952.300197222219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45952.300197222219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45952.300197222219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45952.300197222219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45952.300197222219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45952.300197222219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45952.300197222219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45952.300197222219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45952.300197222219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45952.300197222219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45952.300197222219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45952.300197222219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45952.300197222219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45952.300197222219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45952.300197222219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45952.300197222219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45952.300197222219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45952.300197222219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45952.300197222219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45952.300197222219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45952.300197222219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45952.300197222219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45952.300197222219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45952.300197222219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45952.300197222219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45952.300197222219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45952.300197222219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45952.300197222219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45952.300197222219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45952.300197222219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45952.300197222219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45952.300197222219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45952.300197222219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45952.300197222219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45952.300197222219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45952.300197222219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45952.300197222219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45952.300197222219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45952.300197222219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45952.300197222219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45952.300197222219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45952.300197222219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45952.300197222219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45952.300197222219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45952.300197222219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45952.300197222219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45952.300197222219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45952.300197222219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45952.300197222219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45952.300197222219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45952.300197222219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45952.300197222219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45952.300197222219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45952.300197222219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45952.300197222219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45952.300197222219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45952.300197222219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45952.300197222219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45952.300197222219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45952.300197222219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45952.300197222219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45952.300197222219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45952.300197222219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45952.300197222219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45952.300197222219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45952.300197222219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45952.300197222219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45952.300197222219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45952.300197222219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45952.300197222219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45952.300197222219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45952.300197222219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45952.300197222219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45952.300197222219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45952.300197222219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45952.300197222219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45952.300197222219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45952.300197222219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45952.300197222219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45952.300197222219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45952.300197222219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45952.300197222219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45952.300197222219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45952.300197222219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45952.300197222219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45952.300197222219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45952.300197222219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45952.300197222219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45952.300197222219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45952.300197222219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45952.300197222219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45952.300197222219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45952.300197222219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45952.300197222219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45952.300197222219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45952.300197222219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45952.300197222219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45952.300197222219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45952.300197222219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45952.300197222219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45952.300197222219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45952.300197222219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45952.300197222219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45952.300197222219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45952.300197222219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45952.300197222219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45952.300197222219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45952.300197222219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45952.300197222219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45952.300197222219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45952.300197222219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45952.300197222219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45952.300197222219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45952.300197222219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45952.300197222219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45952.300197222219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45952.300197222219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45952.300197222219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45952.300197222219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45952.300197222219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45952.300197222219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45952.300197222219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45952.300197222219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45952.300197222219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45952.300197222219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45952.300197222219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45952.300197222219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45952.300197222219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45952.300197222219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45952.300197222219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45952.300197222219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45952.300197222219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45952.300197222219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45952.300197222219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45952.300197222219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45952.300197222219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45952.300197222219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45952.300197222219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45952.300197222219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45952.300197222219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45952.300197222219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45952.300197222219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45952.300197222219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45952.300197222219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45952.300197222219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45952.300197222219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45952.300197222219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45952.300197222219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45952.300197222219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45952.300197222219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45952.300197222219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45952.300197222219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45952.300197222219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45952.300197222219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45952.300197222219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45952.300197222219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45952.300197222219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45952.300197222219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45952.300197222219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45952.300197222219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45952.300197222219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45952.300197222219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45952.300197222219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45952.300197222219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45952.300197222219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45952.300197222219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45952.300197222219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45952.300197222219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45952.300197222219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45952.300197222219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45952.300197222219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45952.300197222219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45952.300197222219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45952.300197222219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45952.300197222219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45952.300197222219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45952.300197222219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45952.300197222219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45952.300197222219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45952.300197222219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45952.300197222219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45952.300197222219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45952.300197222219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45952.300197222219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45952.300197222219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45952.300197222219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45952.300197222219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45952.300197222219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45952.300197222219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45952.300197222219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45952.300197222219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45952.300197222219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45952.300197222219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45952.300197222219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45952.300197222219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45952.300197222219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45952.300197222219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45952.300197222219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45952.300197222219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45952.300197222219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45952.300197222219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45952.300197222219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45952.300197222219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45952.300197222219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45952.300197222219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45952.300197222219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45952.300197222219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45952.300197222219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45952.300197222219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45952.300197222219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45952.300197222219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45952.300197222219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45952.300197222219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45952.300197222219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45952.300197222219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45952.300197222219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45952.300197222219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45952.300197222219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45952.300197222219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45952.300197222219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45952.300197222219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45952.300197222219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45952.300197222219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45952.300197222219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45952.300197222219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45952.300197222219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45952.300197222219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45952.300197222219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45952.300197222219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45952.300197222219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45952.300197222219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45952.300197222219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45952.300197222219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45952.300197222219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45952.300197222219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45952.300197222219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45952.300197222219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45952.300197222219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45952.300197222219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45952.300197222219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45952.300197222219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45952.300197222219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45952.300197222219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45952.300197222219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45952.300197222219</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45952.300197222219</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45952.300197222219</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45952.300197222219</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45952.300197222219</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45952.300197222219</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45952.300197222219</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45952.300197222219</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45952.300197222219</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3</v>
      </c>
      <c r="D2" s="105" t="s">
        <v>33239</v>
      </c>
      <c r="E2" s="108" t="s">
        <v>38998</v>
      </c>
      <c r="F2" s="109">
        <v>45952.261759259258</v>
      </c>
      <c r="G2" s="78">
        <f ca="1">IFERROR(NOW()-F2,"-")</f>
        <v>3.8437962961324956E-2</v>
      </c>
      <c r="H2" s="109">
        <v>45952.261712962965</v>
      </c>
      <c r="I2" s="105" t="str">
        <f>IFERROR(VLOOKUP(D2,DB!A:F,6,0),"")</f>
        <v>SCECO</v>
      </c>
      <c r="J2" s="104" t="str">
        <f>IFERROR(VLOOKUP(D2,DB!A:G,7,0),"")</f>
        <v>Dead</v>
      </c>
      <c r="K2" s="110" t="s">
        <v>39103</v>
      </c>
      <c r="L2" s="111" t="str">
        <f>IFERROR(VLOOKUP(D2,DB!A:I,9,0),"")</f>
        <v>Latis</v>
      </c>
    </row>
    <row r="3" spans="1:16383" ht="31.5" customHeight="1">
      <c r="A3" s="106" t="s">
        <v>39104</v>
      </c>
      <c r="B3" s="105" t="str">
        <f>IFERROR(VLOOKUP(D3,DB!A:K,11,0),"")</f>
        <v>R6</v>
      </c>
      <c r="C3" s="107">
        <v>1</v>
      </c>
      <c r="D3" s="105" t="s">
        <v>33109</v>
      </c>
      <c r="E3" s="108" t="s">
        <v>38998</v>
      </c>
      <c r="F3" s="109"/>
      <c r="G3" s="78">
        <f ca="1">IFERROR(NOW()-F3,"-")</f>
        <v>45952.300197222219</v>
      </c>
      <c r="H3" s="109">
        <v>45952.261712962965</v>
      </c>
      <c r="I3" s="105" t="str">
        <f>IFERROR(VLOOKUP(D3,DB!A:F,6,0),"")</f>
        <v>SCECO</v>
      </c>
      <c r="J3" s="104" t="str">
        <f>IFERROR(VLOOKUP(D3,DB!A:G,7,0),"")</f>
        <v>Vandalized</v>
      </c>
      <c r="K3" s="110" t="s">
        <v>39105</v>
      </c>
      <c r="L3" s="111" t="str">
        <f>IFERROR(VLOOKUP(D3,DB!A:I,9,0),"")</f>
        <v>Latis</v>
      </c>
    </row>
    <row r="4" spans="1:16383" ht="31.5" customHeight="1">
      <c r="A4" s="106" t="s">
        <v>39106</v>
      </c>
      <c r="B4" s="105" t="str">
        <f>IFERROR(VLOOKUP(D4,DB!A:K,11,0),"")</f>
        <v>R6</v>
      </c>
      <c r="C4" s="107">
        <v>11</v>
      </c>
      <c r="D4" s="105" t="s">
        <v>35380</v>
      </c>
      <c r="E4" s="108" t="s">
        <v>39107</v>
      </c>
      <c r="F4" s="109">
        <v>45952.274664351855</v>
      </c>
      <c r="G4" s="78">
        <f ca="1">IFERROR(NOW()-F4,"-")</f>
        <v>2.5532870364258997E-2</v>
      </c>
      <c r="H4" s="109">
        <v>45952.274629629632</v>
      </c>
      <c r="I4" s="105" t="str">
        <f>IFERROR(VLOOKUP(D4,DB!A:F,6,0),"")</f>
        <v>SCECO</v>
      </c>
      <c r="J4" s="104" t="str">
        <f>IFERROR(VLOOKUP(D4,DB!A:G,7,0),"")</f>
        <v>Dead</v>
      </c>
      <c r="K4" s="110" t="s">
        <v>39108</v>
      </c>
      <c r="L4" s="111" t="str">
        <f>IFERROR(VLOOKUP(D4,DB!A:I,9,0),"")</f>
        <v>Latis</v>
      </c>
    </row>
    <row r="5" spans="1:16383" ht="31.5" customHeight="1">
      <c r="A5" s="106"/>
      <c r="B5" s="105" t="str">
        <f>IFERROR(VLOOKUP(D5,DB!A:K,11,0),"")</f>
        <v/>
      </c>
      <c r="C5" s="107"/>
      <c r="D5" s="105"/>
      <c r="E5" s="108"/>
      <c r="F5" s="109"/>
      <c r="G5" s="78">
        <f ca="1">IFERROR(NOW()-F5,"-")</f>
        <v>45952.300197222219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45952.300197222219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45952.300197222219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45952.300197222219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45952.300197222219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45952.300197222219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45952.300197222219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45952.300197222219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45952.300197222219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45952.300197222219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45952.300197222219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45952.300197222219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45952.300197222219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45952.300197222219</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2025-10-22T04:14:19Z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