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32" documentId="13_ncr:1_{F6CB121F-512D-4AA6-A0C1-0FB36C537598}" xr6:coauthVersionLast="47" xr6:coauthVersionMax="47" xr10:uidLastSave="{52FC98F1-EA58-4A95-8829-93D39E0E02F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<sst xmlns="http://schemas.openxmlformats.org/spreadsheetml/2006/main" count="178588" uniqueCount="39078">
  <si>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</si>
  <si>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</si>
  <si>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</si>
  <si>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</si>
  <si>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</si>
  <si>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</si>
  <si>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</si>
  <si>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</si>
  <si>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</si>
  <si>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</si>
  <si>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</si>
  <si>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</si>
  <si>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</si>
  <si>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</si>
  <si>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</si>
  <si>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</si>
  <si>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</si>
  <si>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</si>
  <si>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</si>
  <si>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</si>
  <si>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</si>
  <si>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</si>
  <si>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</si>
  <si>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</si>
  <si>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</si>
  <si>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</si>
  <si>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</si>
  <si>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</si>
  <si>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</si>
  <si>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</si>
  <si>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</si>
  <si>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</si>
  <si>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</si>
  <si>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</si>
  <si>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</si>
  <si>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</si>
  <si>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</si>
  <si>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</si>
  <si>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</si>
  <si>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</si>
  <si>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</si>
  <si>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</si>
  <si>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</si>
  <si>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</si>
  <si>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</si>
  <si>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</si>
  <si>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</si>
  <si>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</si>
  <si>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</si>
  <si>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</si>
  <si>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</si>
  <si>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</si>
  <si>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</si>
  <si>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</si>
  <si>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</si>
  <si>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</si>
  <si>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</si>
  <si>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</si>
  <si>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</si>
  <si>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</si>
  <si>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</si>
  <si>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</si>
  <si>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</si>
  <si>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</si>
  <si>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</si>
  <si>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</si>
  <si>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</si>
  <si>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</si>
  <si>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</si>
  <si>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</si>
  <si>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</si>
  <si>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</si>
  <si>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</si>
  <si>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</si>
  <si>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</si>
  <si>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</si>
  <si>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</si>
  <si>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</si>
  <si>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</si>
  <si>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</si>
  <si>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</si>
  <si>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</si>
  <si>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</si>
  <si>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</si>
  <si>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</si>
  <si>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</si>
  <si>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</si>
  <si>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</si>
  <si>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</si>
  <si>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</si>
  <si>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</si>
  <si>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</si>
  <si>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</si>
  <si>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</si>
  <si>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</si>
  <si>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</si>
  <si>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</si>
  <si>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</si>
  <si>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</si>
  <si>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</si>
  <si>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</si>
  <si>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</si>
  <si>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</si>
  <si>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</si>
  <si>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</si>
  <si>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</si>
  <si>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</si>
  <si>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</si>
  <si>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</si>
  <si>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</si>
  <si>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</si>
  <si>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</si>
  <si>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</si>
  <si>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</si>
  <si>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</si>
  <si>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</si>
  <si>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</si>
  <si>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</si>
  <si>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</si>
  <si>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</si>
  <si>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</si>
  <si>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</si>
  <si>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</si>
  <si>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</si>
  <si>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</si>
  <si>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</si>
  <si>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</si>
  <si>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</si>
  <si>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</si>
  <si>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</si>
  <si>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</si>
  <si>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</si>
  <si>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</si>
  <si>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</si>
  <si>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</si>
  <si>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</si>
  <si>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</si>
  <si>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</si>
  <si>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</si>
  <si>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</si>
  <si>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</si>
  <si>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</si>
  <si>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</si>
  <si>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</si>
  <si>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</si>
  <si>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</si>
  <si>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</si>
  <si>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</si>
  <si>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</si>
  <si>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</si>
  <si>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</si>
  <si>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</si>
  <si>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</si>
  <si>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</si>
  <si>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</si>
  <si>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</si>
  <si>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</si>
  <si>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</si>
  <si>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</si>
  <si>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</si>
  <si>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</si>
  <si>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</si>
  <si>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</si>
  <si>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</si>
  <si>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</si>
  <si>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</si>
  <si>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</si>
  <si>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</si>
  <si>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</si>
  <si>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</si>
  <si>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</si>
  <si>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</si>
  <si>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</si>
  <si>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</si>
  <si>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</si>
  <si>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</si>
  <si>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</si>
  <si>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</si>
  <si>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</si>
  <si>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</si>
  <si>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</si>
  <si>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</si>
  <si>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</si>
  <si>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</si>
  <si>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</si>
  <si>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</si>
  <si>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</si>
  <si>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</si>
  <si>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</si>
  <si>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</si>
  <si>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</si>
  <si>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</si>
  <si>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</si>
  <si>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</si>
  <si>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</si>
  <si>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</si>
  <si>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</si>
  <si>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</si>
  <si>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</si>
  <si>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</si>
  <si>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</si>
  <si>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</si>
  <si>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</si>
  <si>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</si>
  <si>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</si>
  <si>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</si>
  <si>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</si>
  <si>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</si>
  <si>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</si>
  <si>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</si>
  <si>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</si>
  <si>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</si>
  <si>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</si>
  <si>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</si>
  <si>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</si>
  <si>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</si>
  <si>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</si>
  <si>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</si>
  <si>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</si>
  <si>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</si>
  <si>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</si>
  <si>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</si>
  <si>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</si>
  <si>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</si>
  <si>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</si>
  <si>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</si>
  <si>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</si>
  <si>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</si>
  <si>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</si>
  <si>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</si>
  <si>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</si>
  <si>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</si>
  <si>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</si>
  <si>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</si>
  <si>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</si>
  <si>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</si>
  <si>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</si>
  <si>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</si>
  <si>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</si>
  <si>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</si>
  <si>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</si>
  <si>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</si>
  <si>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</si>
  <si>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</si>
  <si>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</si>
  <si>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</si>
  <si>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</si>
  <si>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</si>
  <si>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</si>
  <si>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</si>
  <si>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</si>
  <si>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</si>
  <si>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</si>
  <si>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</si>
  <si>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</si>
  <si>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</si>
  <si>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</si>
  <si>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</si>
  <si>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</si>
  <si>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</si>
  <si>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</si>
  <si>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</si>
  <si>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</si>
  <si>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</si>
  <si>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</si>
  <si>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</si>
  <si>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</si>
  <si>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</si>
  <si>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</si>
  <si>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</si>
  <si>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</si>
  <si>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</si>
  <si>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</si>
  <si>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</si>
  <si>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</si>
  <si>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</si>
  <si>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</si>
  <si>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</si>
  <si>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</si>
  <si>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</si>
  <si>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</si>
  <si>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</si>
  <si>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</si>
  <si>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</si>
  <si>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</si>
  <si>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</si>
  <si>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</si>
  <si>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</si>
  <si>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</si>
  <si>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</si>
  <si>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</si>
  <si>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</si>
  <si>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</si>
  <si>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</si>
  <si>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</si>
  <si>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</si>
  <si>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</si>
  <si>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</si>
  <si>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</si>
  <si>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</si>
  <si>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</si>
  <si>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</si>
  <si>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</si>
  <si>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</si>
  <si>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</si>
  <si>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</si>
  <si>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</si>
  <si>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</si>
  <si>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</si>
  <si>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</si>
  <si>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</si>
  <si>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</si>
  <si>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</si>
  <si>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</si>
  <si>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</si>
  <si>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</si>
  <si>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</si>
  <si>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</si>
  <si>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</si>
  <si>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</si>
  <si>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</si>
  <si>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</si>
  <si>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</si>
  <si>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</si>
  <si>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</si>
  <si>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</si>
  <si>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</si>
  <si>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</si>
  <si>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</si>
  <si>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</si>
  <si>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</si>
  <si>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</si>
  <si>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</si>
  <si>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</si>
  <si>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</si>
  <si>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</si>
  <si>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</si>
  <si>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</si>
  <si>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</si>
  <si>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</si>
  <si>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</si>
  <si>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</si>
  <si>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</si>
  <si>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</si>
  <si>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</si>
  <si>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</si>
  <si>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</si>
  <si>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</si>
  <si>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</si>
  <si>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</si>
  <si>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</si>
  <si>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</si>
  <si>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</si>
  <si>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</si>
  <si>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</si>
  <si>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</si>
  <si>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</si>
  <si>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</si>
  <si>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</si>
  <si>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</si>
  <si>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</si>
  <si>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</si>
  <si>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</si>
  <si>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</si>
  <si>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</si>
  <si>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</si>
  <si>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</si>
  <si>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</si>
  <si>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</si>
  <si>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</si>
  <si>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</si>
  <si>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</si>
  <si>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</si>
  <si>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</si>
  <si>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</si>
  <si>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</si>
  <si>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</si>
  <si>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</si>
  <si>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</si>
  <si>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</si>
  <si>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</si>
  <si>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</si>
  <si>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</si>
  <si>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</si>
  <si>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</si>
  <si>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</si>
  <si>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</si>
  <si>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</si>
  <si>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</si>
  <si>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</si>
  <si>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</si>
  <si>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</si>
  <si>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</si>
  <si>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</si>
  <si>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</si>
  <si>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</si>
  <si>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</si>
  <si>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</si>
  <si>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</si>
  <si>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</si>
  <si>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</si>
  <si>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</si>
  <si>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</si>
  <si>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</si>
  <si>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</si>
  <si>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</si>
  <si>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</si>
  <si>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</si>
  <si>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</si>
  <si>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</si>
  <si>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</si>
  <si>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</si>
  <si>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</si>
  <si>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</si>
  <si>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</si>
  <si>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</si>
  <si>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</si>
  <si>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</si>
  <si>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</si>
  <si>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</si>
  <si>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</si>
  <si>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</si>
  <si>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</si>
  <si>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</si>
  <si>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</si>
  <si>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</si>
  <si>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</si>
  <si>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</si>
  <si>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</si>
  <si>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</si>
  <si>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</si>
  <si>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</si>
  <si>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</si>
  <si>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</si>
  <si>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</si>
  <si>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</si>
  <si>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</si>
  <si>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</si>
  <si>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</si>
  <si>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</si>
  <si>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</si>
  <si>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</si>
  <si>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</si>
  <si>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</si>
  <si>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</si>
  <si>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</si>
  <si>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</si>
  <si>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</si>
  <si>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</si>
  <si>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</si>
  <si>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</si>
  <si>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</si>
  <si>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</si>
  <si>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</si>
  <si>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</si>
  <si>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</si>
  <si>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</si>
  <si>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</si>
  <si>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</si>
  <si>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</si>
  <si>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</si>
  <si>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</si>
  <si>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</si>
  <si>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</si>
  <si>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</si>
  <si>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</si>
  <si>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</si>
  <si>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</si>
  <si>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</si>
  <si>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</si>
  <si>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</si>
  <si>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</si>
  <si>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</si>
  <si>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</si>
  <si>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</si>
  <si>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</si>
  <si>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</si>
  <si>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</si>
  <si>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</si>
  <si>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</si>
  <si>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</si>
  <si>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</si>
  <si>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</si>
  <si>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</si>
  <si>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</si>
  <si>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</si>
  <si>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</si>
  <si>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</si>
  <si>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</si>
  <si>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</si>
  <si>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</si>
  <si>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</si>
  <si>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</si>
  <si>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</si>
  <si>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</si>
  <si>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</si>
  <si>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</si>
  <si>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</si>
  <si>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</si>
  <si>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</si>
  <si>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</si>
  <si>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</si>
  <si>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</si>
  <si>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</si>
  <si>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</si>
  <si>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</si>
  <si>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</si>
  <si>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</si>
  <si>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</si>
  <si>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</si>
  <si>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</si>
  <si>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</si>
  <si>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</si>
  <si>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</si>
  <si>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</si>
  <si>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</si>
  <si>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</si>
  <si>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</si>
  <si>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</si>
  <si>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</si>
  <si>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</si>
  <si>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</si>
  <si>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</si>
  <si>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</si>
  <si>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</si>
  <si>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</si>
  <si>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</si>
  <si>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</si>
  <si>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</si>
  <si>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</si>
  <si>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</si>
  <si>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</si>
  <si>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</si>
  <si>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</si>
  <si>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</si>
  <si>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</si>
  <si>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</si>
  <si>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</si>
  <si>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</si>
  <si>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</si>
  <si>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</si>
  <si>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</si>
  <si>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</si>
  <si>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</si>
  <si>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</si>
  <si>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</si>
  <si>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</si>
  <si>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</si>
  <si>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</si>
  <si>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</si>
  <si>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</si>
  <si>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</si>
  <si>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</si>
  <si>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</si>
  <si>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</si>
  <si>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</si>
  <si>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</si>
  <si>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</si>
  <si>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</si>
  <si>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</si>
  <si>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</si>
  <si>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</si>
  <si>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</si>
  <si>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</si>
  <si>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</si>
  <si>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</si>
  <si>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</si>
  <si>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</si>
  <si>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</si>
  <si>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</si>
  <si>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</si>
  <si>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</si>
  <si>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</si>
  <si>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</si>
  <si>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</si>
  <si>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</si>
  <si>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</si>
  <si>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</si>
  <si>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</si>
  <si>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</si>
  <si>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</si>
  <si>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</si>
  <si>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</si>
  <si>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</si>
  <si>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</si>
  <si>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</si>
  <si>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</si>
  <si>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</si>
  <si>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</si>
  <si>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</si>
  <si>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</si>
  <si>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</si>
  <si>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</si>
  <si>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</si>
  <si>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</si>
  <si>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</si>
  <si>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</si>
  <si>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</si>
  <si>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</si>
  <si>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</si>
  <si>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</si>
  <si>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</si>
  <si>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</si>
  <si>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</si>
  <si>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</si>
  <si>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</si>
  <si>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</si>
  <si>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</si>
  <si>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</si>
  <si>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</si>
  <si>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</si>
  <si>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</si>
  <si>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</si>
  <si>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</si>
  <si>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</si>
  <si>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</si>
  <si>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</si>
  <si>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</si>
  <si>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</si>
  <si>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</si>
  <si>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</si>
  <si>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</si>
  <si>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</si>
  <si>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</si>
  <si>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</si>
  <si>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</si>
  <si>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</si>
  <si>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</si>
  <si>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</si>
  <si>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</si>
  <si>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</si>
  <si>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</si>
  <si>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</si>
  <si>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</si>
  <si>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</si>
  <si>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</si>
  <si>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</si>
  <si>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</si>
  <si>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</si>
  <si>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</si>
  <si>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</si>
  <si>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</si>
  <si>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</si>
  <si>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</si>
  <si>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</si>
  <si>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</si>
  <si>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</si>
  <si>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</si>
  <si>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</si>
  <si>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</si>
  <si>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</si>
  <si>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</si>
  <si>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</si>
  <si>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</si>
  <si>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</si>
  <si>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</si>
  <si>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</si>
  <si>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</si>
  <si>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</si>
  <si>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</si>
  <si>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</si>
  <si>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</si>
  <si>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</si>
  <si>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</si>
  <si>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</si>
  <si>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</si>
  <si>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</si>
  <si>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</si>
  <si>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</si>
  <si>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</si>
  <si>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</si>
  <si>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</si>
  <si>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</si>
  <si>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</si>
  <si>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</si>
  <si>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</si>
  <si>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</si>
  <si>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</si>
  <si>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</si>
  <si>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</si>
  <si>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</si>
  <si>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</si>
  <si>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</si>
  <si>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</si>
  <si>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</si>
  <si>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</si>
  <si>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</si>
  <si>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</si>
  <si>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</si>
  <si>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</si>
  <si>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</si>
  <si>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</si>
  <si>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</si>
  <si>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</si>
  <si>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</si>
  <si>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</si>
  <si>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</si>
  <si>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</si>
  <si>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</si>
  <si>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</si>
  <si>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</si>
  <si>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</si>
  <si>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</si>
  <si>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</si>
  <si>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</si>
  <si>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</si>
  <si>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</si>
  <si>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</si>
  <si>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</si>
  <si>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</si>
  <si>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</si>
  <si>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</si>
  <si>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</si>
  <si>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</si>
  <si>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</si>
  <si>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</si>
  <si>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</si>
  <si>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</si>
  <si>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</si>
  <si>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</si>
  <si>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</si>
  <si>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</si>
  <si>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</si>
  <si>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</si>
  <si>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</si>
  <si>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</si>
  <si>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</si>
  <si>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</si>
  <si>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</si>
  <si>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</si>
  <si>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</si>
  <si>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</si>
  <si>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</si>
  <si>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</si>
  <si>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</si>
  <si>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</si>
  <si>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</si>
  <si>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</si>
  <si>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</si>
  <si>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</si>
  <si>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</si>
  <si>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</si>
  <si>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</si>
  <si>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</si>
  <si>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</si>
  <si>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</si>
  <si>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</si>
  <si>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</si>
  <si>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</si>
  <si>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</si>
  <si>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</si>
  <si>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</si>
  <si>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</si>
  <si>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</si>
  <si>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</si>
  <si>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</si>
  <si>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</si>
  <si>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</si>
  <si>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</si>
  <si>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</si>
  <si>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</si>
  <si>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</si>
  <si>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</si>
  <si>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</si>
  <si>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</si>
  <si>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</si>
  <si>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</si>
  <si>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</si>
  <si>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</si>
  <si>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</si>
  <si>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</si>
  <si>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</si>
  <si>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</si>
  <si>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</si>
  <si>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</si>
  <si>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</si>
  <si>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</si>
  <si>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</si>
  <si>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</si>
  <si>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</si>
  <si>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</si>
  <si>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</si>
  <si>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</si>
  <si>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</si>
  <si>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</si>
  <si>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</si>
  <si>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</si>
  <si>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</si>
  <si>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</si>
  <si>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</si>
  <si>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</si>
  <si>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</si>
  <si>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</si>
  <si>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</si>
  <si>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</si>
  <si>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</si>
  <si>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</si>
  <si>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</si>
  <si>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</si>
  <si>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</si>
  <si>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</si>
  <si>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</si>
  <si>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</si>
  <si>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</si>
  <si>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</si>
  <si>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</si>
  <si>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</si>
  <si>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</si>
  <si>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</si>
  <si>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</si>
  <si>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</si>
  <si>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</si>
  <si>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</si>
  <si>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</si>
  <si>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</si>
  <si>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</si>
  <si>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</si>
  <si>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</si>
  <si>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</si>
  <si>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</si>
  <si>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</si>
  <si>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</si>
  <si>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</si>
  <si>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</si>
  <si>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</si>
  <si>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</si>
  <si>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</si>
  <si>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</si>
  <si>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</si>
  <si>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</si>
  <si>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</si>
  <si>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</si>
  <si>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</si>
  <si>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</si>
  <si>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</si>
  <si>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</si>
  <si>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</si>
  <si>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</si>
  <si>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</si>
  <si>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</si>
  <si>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</si>
  <si>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</si>
  <si>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</si>
  <si>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</si>
  <si>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</si>
  <si>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</si>
  <si>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</si>
  <si>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</si>
  <si>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</si>
  <si>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</si>
  <si>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</si>
  <si>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</si>
  <si>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</si>
  <si>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</si>
  <si>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</si>
  <si>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</si>
  <si>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</si>
  <si>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</si>
  <si>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</si>
  <si>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</si>
  <si>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</si>
  <si>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</si>
  <si>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</si>
  <si>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</si>
  <si>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</si>
  <si>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</si>
  <si>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</si>
  <si>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</si>
  <si>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</si>
  <si>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</si>
  <si>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</si>
  <si>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</si>
  <si>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</si>
  <si>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</si>
  <si>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</si>
  <si>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</si>
  <si>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</si>
  <si>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</si>
  <si>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</si>
  <si>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</si>
  <si>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</si>
  <si>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</si>
  <si>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</si>
  <si>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</si>
  <si>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</si>
  <si>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</si>
  <si>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</si>
  <si>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</si>
  <si>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</si>
  <si>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</si>
  <si>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</si>
  <si>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</si>
  <si>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</si>
  <si>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</si>
  <si>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</si>
  <si>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</si>
  <si>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</si>
  <si>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</si>
  <si>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</si>
  <si>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</si>
  <si>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</si>
  <si>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</si>
  <si>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</si>
  <si>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</si>
  <si>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</si>
  <si>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</si>
  <si>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</si>
  <si>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</si>
  <si>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</si>
  <si>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</si>
  <si>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</si>
  <si>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</si>
  <si>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</si>
  <si>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</si>
  <si>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</si>
  <si>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</si>
  <si>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</si>
  <si>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</si>
  <si>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</si>
  <si>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</si>
  <si>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</si>
  <si>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</si>
  <si>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</si>
  <si>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</si>
  <si>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</si>
  <si>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</si>
  <si>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</si>
  <si>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</si>
  <si>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</si>
  <si>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</si>
  <si>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</si>
  <si>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</si>
  <si>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</si>
  <si>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</si>
  <si>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</si>
  <si>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</si>
  <si>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</si>
  <si>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</si>
  <si>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</si>
  <si>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</si>
  <si>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</si>
  <si>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</si>
  <si>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</si>
  <si>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</si>
  <si>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</si>
  <si>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</si>
  <si>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</si>
  <si>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</si>
  <si>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</si>
  <si>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</si>
  <si>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</si>
  <si>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</si>
  <si>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</si>
  <si>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</si>
  <si>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</si>
  <si>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</si>
  <si>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</si>
  <si>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</si>
  <si>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</si>
  <si>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</si>
  <si>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</si>
  <si>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</si>
  <si>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</si>
  <si>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</si>
  <si>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</si>
  <si>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</si>
  <si>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</si>
  <si>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</si>
  <si>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</si>
  <si>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</si>
  <si>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</si>
  <si>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</si>
  <si>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</si>
  <si>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</si>
  <si>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</si>
  <si>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</si>
  <si>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</si>
  <si>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</si>
  <si>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</si>
  <si>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</si>
  <si>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</si>
  <si>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</si>
  <si>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</si>
  <si>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</si>
  <si>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</si>
  <si>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</si>
  <si>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</si>
  <si>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</si>
  <si>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</si>
  <si>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</si>
  <si>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</si>
  <si>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</si>
  <si>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</si>
  <si>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</si>
  <si>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</si>
  <si>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</si>
  <si>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</si>
  <si>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</si>
  <si>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</si>
  <si>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</si>
  <si>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</si>
  <si>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</si>
  <si>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</si>
  <si>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</si>
  <si>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</si>
  <si>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</si>
  <si>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</si>
  <si>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</si>
  <si>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</si>
  <si>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</si>
  <si>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</si>
  <si>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</si>
  <si>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</si>
  <si>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</si>
  <si>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</si>
  <si>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</si>
  <si>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</si>
  <si>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</si>
  <si>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</si>
  <si>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</si>
  <si>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</si>
  <si>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</si>
  <si>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</si>
  <si>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</si>
  <si>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</si>
  <si>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</si>
  <si>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</si>
  <si>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</si>
  <si>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</si>
  <si>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</si>
  <si>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</si>
  <si>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</si>
  <si>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</si>
  <si>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</si>
  <si>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</si>
  <si>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</si>
  <si>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</si>
  <si>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</si>
  <si>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</si>
  <si>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</si>
  <si>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</si>
  <si>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</si>
  <si>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</si>
  <si>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</si>
  <si>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</si>
  <si>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</si>
  <si>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</si>
  <si>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</si>
  <si>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</si>
  <si>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</si>
  <si>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</si>
  <si>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</si>
  <si>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</si>
  <si>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</si>
  <si>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</si>
  <si>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</si>
  <si>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</si>
  <si>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</si>
  <si>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</si>
  <si>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</si>
  <si>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</si>
  <si>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</si>
  <si>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</si>
  <si>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</si>
  <si>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</si>
  <si>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</si>
  <si>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</si>
  <si>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</si>
  <si>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</si>
  <si>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</si>
  <si>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</si>
  <si>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</si>
  <si>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</si>
  <si>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</si>
  <si>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</si>
  <si>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</si>
  <si>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</si>
  <si>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</si>
  <si>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</si>
  <si>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</si>
  <si>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</si>
  <si>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</si>
  <si>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</si>
  <si>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</si>
  <si>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</si>
  <si>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</si>
  <si>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</si>
  <si>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</si>
  <si>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</si>
  <si>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</si>
  <si>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</si>
  <si>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</si>
  <si>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</si>
  <si>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</si>
  <si>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</si>
  <si>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</si>
  <si>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</si>
  <si>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</si>
  <si>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</si>
  <si>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</si>
  <si>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</si>
  <si>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</si>
  <si>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</si>
  <si>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</si>
  <si>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</si>
  <si>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</si>
  <si>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</si>
  <si>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</si>
  <si>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</si>
  <si>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</si>
  <si>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</si>
  <si>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</si>
  <si>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</si>
  <si>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</si>
  <si>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</si>
  <si>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</si>
  <si>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</si>
  <si>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</si>
  <si>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</si>
  <si>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</si>
  <si>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</si>
  <si>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</si>
  <si>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</si>
  <si>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</si>
  <si>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</si>
  <si>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</si>
  <si>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</si>
  <si>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</si>
  <si>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</si>
  <si>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</si>
  <si>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</si>
  <si>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</si>
  <si>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</si>
  <si>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</si>
  <si>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</si>
  <si>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</si>
  <si>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</si>
  <si>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</si>
  <si>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</si>
  <si>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</si>
  <si>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</si>
  <si>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</si>
  <si>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</si>
  <si>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</si>
  <si>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</si>
  <si>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</si>
  <si>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</si>
  <si>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</si>
  <si>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</si>
  <si>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</si>
  <si>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</si>
  <si>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</si>
  <si>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</si>
  <si>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</si>
  <si>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</si>
  <si>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</si>
  <si>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</si>
  <si>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</si>
  <si>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</si>
  <si>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</si>
  <si>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</si>
  <si>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</si>
  <si>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</si>
  <si>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</si>
  <si>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</si>
  <si>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</si>
  <si>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</si>
  <si>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</si>
  <si>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</si>
  <si>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</si>
  <si>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</si>
  <si>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</si>
  <si>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</si>
  <si>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</si>
  <si>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</si>
  <si>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</si>
  <si>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</si>
  <si>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</si>
  <si>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</si>
  <si>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</si>
  <si>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</si>
  <si>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</si>
  <si>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</si>
  <si>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</si>
  <si>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</si>
  <si>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</si>
  <si>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</si>
  <si>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</si>
  <si>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</si>
  <si>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</si>
  <si>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</si>
  <si>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</si>
  <si>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</si>
  <si>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</si>
  <si>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</si>
  <si>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</si>
  <si>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</si>
  <si>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</si>
  <si>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</si>
  <si>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</si>
  <si>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</si>
  <si>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</si>
  <si>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</si>
  <si>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</si>
  <si>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</si>
  <si>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</si>
  <si>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</si>
  <si>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</si>
  <si>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</si>
  <si>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</si>
  <si>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</si>
  <si>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</si>
  <si>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</si>
  <si>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</si>
  <si>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</si>
  <si>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</si>
  <si>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</si>
  <si>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</si>
  <si>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</si>
  <si>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</si>
  <si>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</si>
  <si>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</si>
  <si>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</si>
  <si>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</si>
  <si>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</si>
  <si>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</si>
  <si>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</si>
  <si>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</si>
  <si>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</si>
  <si>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</si>
  <si>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</si>
  <si>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</si>
  <si>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</si>
  <si>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</si>
  <si>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</si>
  <si>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</si>
  <si>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</si>
  <si>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</si>
  <si>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</si>
  <si>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</si>
  <si>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</si>
  <si>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</si>
  <si>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</si>
  <si>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</si>
  <si>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</si>
  <si>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</si>
  <si>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</si>
  <si>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</si>
  <si>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</si>
  <si>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</si>
  <si>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</si>
  <si>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</si>
  <si>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</si>
  <si>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</si>
  <si>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</si>
  <si>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</si>
  <si>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</si>
  <si>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</si>
  <si>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</si>
  <si>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</si>
  <si>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</si>
  <si>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</si>
  <si>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</si>
  <si>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</si>
  <si>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</si>
  <si>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</si>
  <si>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</si>
  <si>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</si>
  <si>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</si>
  <si>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</si>
  <si>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</si>
  <si>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</si>
  <si>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</si>
  <si>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</si>
  <si>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</si>
  <si>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</si>
  <si>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</si>
  <si>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</si>
  <si>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</si>
  <si>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</si>
  <si>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</si>
  <si>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</si>
  <si>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</si>
  <si>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</si>
  <si>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</si>
  <si>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</si>
  <si>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</si>
  <si>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</si>
  <si>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</si>
  <si>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</si>
  <si>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</si>
  <si>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</si>
  <si>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</si>
  <si>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</si>
  <si>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</si>
  <si>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</si>
  <si>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</si>
  <si>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</si>
  <si>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</si>
  <si>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</si>
  <si>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</si>
  <si>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</si>
  <si>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</si>
  <si>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</si>
  <si>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</si>
  <si>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</si>
  <si>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</si>
  <si>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</si>
  <si>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</si>
  <si>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</si>
  <si>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</si>
  <si>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</si>
  <si>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</si>
  <si>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</si>
  <si>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</si>
  <si>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</si>
  <si>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</si>
  <si>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</si>
  <si>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</si>
  <si>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</si>
  <si>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</si>
  <si>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</si>
  <si>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</si>
  <si>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</si>
  <si>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</si>
  <si>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</si>
  <si>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</si>
  <si>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</si>
  <si>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</si>
  <si>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</si>
  <si>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</si>
  <si>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</si>
  <si>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</si>
  <si>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</si>
  <si>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</si>
  <si>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</si>
  <si>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</si>
  <si>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</si>
  <si>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</si>
  <si>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</si>
  <si>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</si>
  <si>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</si>
  <si>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</si>
  <si>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</si>
  <si>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</si>
  <si>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</si>
  <si>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</si>
  <si>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</si>
  <si>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</si>
  <si>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</si>
  <si>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</si>
  <si>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</si>
  <si>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</si>
  <si>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</si>
  <si>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</si>
  <si>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</si>
  <si>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</si>
  <si>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</si>
  <si>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</si>
  <si>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</si>
  <si>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</si>
  <si>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</si>
  <si>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</si>
  <si>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</si>
  <si>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</si>
  <si>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</si>
  <si>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</si>
  <si>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</si>
  <si>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</si>
  <si>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</si>
  <si>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</si>
  <si>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</si>
  <si>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</si>
  <si>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</si>
  <si>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</si>
  <si>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</si>
  <si>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</si>
  <si>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</si>
  <si>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</si>
  <si>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</si>
  <si>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</si>
  <si>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</si>
  <si>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</si>
  <si>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</si>
  <si>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</si>
  <si>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</si>
  <si>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</si>
  <si>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</si>
  <si>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</si>
  <si>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</si>
  <si>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</si>
  <si>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</si>
  <si>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</si>
  <si>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</si>
  <si>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</si>
  <si>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</si>
  <si>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</si>
  <si>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</si>
  <si>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</si>
  <si>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</si>
  <si>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</si>
  <si>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</si>
  <si>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</si>
  <si>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</si>
  <si>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</si>
  <si>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</si>
  <si>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</si>
  <si>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</si>
  <si>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</si>
  <si>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</si>
  <si>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</si>
  <si>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</si>
  <si>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</si>
  <si>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</si>
  <si>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</si>
  <si>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</si>
  <si>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</si>
  <si>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</si>
  <si>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</si>
  <si>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</si>
  <si>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</si>
  <si>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</si>
  <si>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</si>
  <si>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</si>
  <si>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</si>
  <si>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</si>
  <si>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</si>
  <si>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</si>
  <si>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</si>
  <si>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</si>
  <si>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</si>
  <si>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</si>
  <si>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</si>
  <si>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</si>
  <si>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</si>
  <si>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</si>
  <si>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</si>
  <si>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</si>
  <si>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</si>
  <si>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</si>
  <si>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</si>
  <si>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</si>
  <si>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</si>
  <si>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</si>
  <si>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</si>
  <si>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</si>
  <si>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</si>
  <si>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</si>
  <si>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</si>
  <si>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</si>
  <si>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</si>
  <si>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</si>
  <si>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</si>
  <si>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</si>
  <si>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</si>
  <si>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</si>
  <si>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</si>
  <si>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</si>
  <si>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</si>
  <si>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</si>
  <si>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</si>
  <si>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</si>
  <si>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</si>
  <si>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</si>
  <si>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</si>
  <si>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</si>
  <si>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</si>
  <si>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</si>
  <si>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</si>
  <si>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</si>
  <si>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</si>
  <si>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</si>
  <si>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</si>
  <si>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</si>
  <si>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</si>
  <si>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</si>
  <si>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</si>
  <si>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</si>
  <si>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</si>
  <si>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</si>
  <si>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</si>
  <si>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</si>
  <si>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</si>
  <si>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</si>
  <si>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</si>
  <si>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</si>
  <si>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</si>
  <si>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</si>
  <si>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</si>
  <si>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</si>
  <si>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</si>
  <si>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</si>
  <si>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</si>
  <si>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</si>
  <si>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</si>
  <si>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</si>
  <si>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</si>
  <si>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</si>
  <si>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</si>
  <si>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</si>
  <si>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</si>
  <si>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</si>
  <si>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</si>
  <si>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</si>
  <si>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</si>
  <si>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</si>
  <si>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</si>
  <si>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</si>
  <si>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</si>
  <si>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</si>
  <si>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</si>
  <si>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</si>
  <si>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</si>
  <si>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</si>
  <si>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</si>
  <si>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</si>
  <si>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</si>
  <si>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</si>
  <si>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</si>
  <si>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</si>
  <si>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</si>
  <si>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</si>
  <si>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</si>
  <si>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</si>
  <si>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</si>
  <si>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</si>
  <si>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</si>
  <si>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</si>
  <si>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</si>
  <si>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</si>
  <si>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</si>
  <si>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</si>
  <si>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</si>
  <si>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</si>
  <si>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</si>
  <si>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</si>
  <si>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</si>
  <si>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</si>
  <si>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</si>
  <si>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</si>
  <si>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</si>
  <si>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</si>
  <si>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</si>
  <si>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</si>
  <si>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</si>
  <si>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</si>
  <si>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</si>
  <si>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</si>
  <si>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</si>
  <si>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</si>
  <si>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</si>
  <si>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</si>
  <si>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</si>
  <si>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</si>
  <si>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</si>
  <si>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</si>
  <si>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</si>
  <si>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</si>
  <si>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</si>
  <si>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</si>
  <si>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</si>
  <si>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</si>
  <si>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</si>
  <si>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</si>
  <si>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</si>
  <si>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</si>
  <si>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</si>
  <si>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</si>
  <si>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</si>
  <si>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</si>
  <si>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</si>
  <si>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</si>
  <si>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</si>
  <si>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</si>
  <si>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</si>
  <si>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</si>
  <si>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</si>
  <si>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</si>
  <si>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</si>
  <si>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</si>
  <si>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</si>
  <si>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</si>
  <si>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</si>
  <si>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</si>
  <si>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</si>
  <si>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</si>
  <si>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</si>
  <si>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</si>
  <si>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</si>
  <si>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</si>
  <si>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</si>
  <si>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</si>
  <si>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</si>
  <si>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</si>
  <si>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</si>
  <si>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</si>
  <si>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</si>
  <si>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</si>
  <si>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</si>
  <si>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</si>
  <si>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</si>
  <si>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</si>
  <si>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</si>
  <si>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</si>
  <si>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</si>
  <si>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</si>
  <si>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</si>
  <si>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</si>
  <si>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</si>
  <si>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</si>
  <si>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</si>
  <si>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</si>
  <si>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</si>
  <si>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</si>
  <si>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</si>
  <si>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</si>
  <si>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</si>
  <si>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</si>
  <si>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</si>
  <si>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</si>
  <si>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</si>
  <si>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</si>
  <si>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</si>
  <si>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</si>
  <si>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</si>
  <si>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</si>
  <si>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</si>
  <si>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</si>
  <si>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</si>
  <si>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</si>
  <si>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</si>
  <si>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</si>
  <si>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</si>
  <si>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</si>
  <si>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</si>
  <si>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</si>
  <si>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</si>
  <si>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</si>
  <si>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</si>
  <si>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</si>
  <si>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</si>
  <si>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</si>
  <si>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</si>
  <si>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</si>
  <si>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</si>
  <si>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</si>
  <si>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</si>
  <si>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</si>
  <si>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</si>
  <si>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</si>
  <si>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</si>
  <si>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</si>
  <si>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</si>
  <si>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</si>
  <si>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</si>
  <si>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</si>
  <si>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</si>
  <si>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</si>
  <si>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</si>
  <si>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</si>
  <si>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</si>
  <si>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</si>
  <si>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</si>
  <si>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</si>
  <si>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</si>
  <si>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</si>
  <si>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</si>
  <si>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</si>
  <si>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</si>
  <si>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</si>
  <si>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</si>
  <si>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</si>
  <si>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</si>
  <si>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</si>
  <si>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</si>
  <si>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</si>
  <si>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</si>
  <si>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</si>
  <si>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</si>
  <si>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</si>
  <si>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</si>
  <si>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</si>
  <si>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</si>
  <si>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</si>
  <si>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</si>
  <si>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</si>
  <si>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</si>
  <si>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</si>
  <si>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</si>
  <si>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</si>
  <si>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</si>
  <si>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</si>
  <si>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</si>
  <si>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</si>
  <si>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</si>
  <si>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</si>
  <si>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</si>
  <si>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</si>
  <si>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</si>
  <si>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</si>
  <si>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</si>
  <si>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</si>
  <si>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</si>
  <si>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</si>
  <si>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</si>
  <si>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</si>
  <si>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</si>
  <si>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</si>
  <si>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</si>
  <si>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</si>
  <si>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</si>
  <si>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</si>
  <si>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</si>
  <si>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</si>
  <si>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</si>
  <si>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</si>
  <si>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</si>
  <si>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</si>
  <si>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</si>
  <si>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</si>
  <si>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</si>
  <si>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</si>
  <si>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</si>
  <si>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</si>
  <si>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</si>
  <si>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</si>
  <si>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</si>
  <si>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</si>
  <si>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</si>
  <si>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</si>
  <si>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</si>
  <si>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</si>
  <si>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</si>
  <si>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</si>
  <si>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</si>
  <si>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</si>
  <si>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</si>
  <si>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</si>
  <si>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</si>
  <si>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</si>
  <si>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</si>
  <si>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</si>
  <si>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</si>
  <si>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</si>
  <si>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</si>
  <si>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</si>
  <si>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</si>
  <si>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</si>
  <si>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</si>
  <si>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</si>
  <si>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</si>
  <si>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</si>
  <si>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</si>
  <si>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</si>
  <si>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</si>
  <si>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</si>
  <si>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</si>
  <si>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</si>
  <si>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</si>
  <si>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</si>
  <si>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</si>
  <si>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</si>
  <si>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</si>
  <si>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</si>
  <si>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</si>
  <si>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</si>
  <si>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</si>
  <si>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</si>
  <si>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</si>
  <si>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</si>
  <si>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</si>
  <si>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</si>
  <si>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</si>
  <si>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</si>
  <si>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</si>
  <si>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</si>
  <si>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</si>
  <si>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</si>
  <si>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</si>
  <si>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</si>
  <si>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</si>
  <si>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</si>
  <si>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</si>
  <si>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</si>
  <si>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</si>
  <si>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</si>
  <si>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</si>
  <si>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</si>
  <si>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</si>
  <si>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</si>
  <si>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</si>
  <si>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</si>
  <si>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</si>
  <si>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</si>
  <si>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</si>
  <si>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</si>
  <si>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</si>
  <si>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</si>
  <si>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</si>
  <si>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</si>
  <si>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</si>
  <si>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</si>
  <si>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</si>
  <si>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</si>
  <si>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</si>
  <si>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</si>
  <si>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</si>
  <si>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</si>
  <si>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</si>
  <si>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</si>
  <si>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</si>
  <si>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</si>
  <si>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</si>
  <si>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</si>
  <si>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</si>
  <si>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</si>
  <si>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</si>
  <si>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</si>
  <si>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</si>
  <si>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</si>
  <si>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</si>
  <si>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</si>
  <si>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</si>
  <si>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</si>
  <si>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</si>
  <si>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</si>
  <si>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</si>
  <si>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</si>
  <si>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</si>
  <si>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</si>
  <si>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</si>
  <si>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</si>
  <si>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</si>
  <si>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</si>
  <si>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</si>
  <si>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</si>
  <si>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</si>
  <si>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</si>
  <si>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</si>
  <si>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</si>
  <si>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</si>
  <si>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</si>
  <si>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</si>
  <si>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</si>
  <si>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</si>
  <si>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</si>
  <si>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</si>
  <si>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</si>
  <si>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</si>
  <si>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</si>
  <si>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</si>
  <si>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</si>
  <si>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</si>
  <si>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</si>
  <si>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</si>
  <si>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</si>
  <si>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</si>
  <si>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</si>
  <si>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</si>
  <si>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</si>
  <si>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</si>
  <si>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</si>
  <si>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</si>
  <si>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</si>
  <si>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</si>
  <si>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</si>
  <si>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</si>
  <si>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</si>
  <si>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</si>
  <si>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</si>
  <si>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</si>
  <si>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</si>
  <si>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</si>
  <si>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</si>
  <si>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</si>
  <si>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</si>
  <si>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</si>
  <si>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</si>
  <si>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</si>
  <si>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</si>
  <si>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</si>
  <si>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</si>
  <si>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</si>
  <si>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</si>
  <si>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</si>
  <si>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</si>
  <si>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</si>
  <si>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</si>
  <si>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</si>
  <si>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</si>
  <si>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</si>
  <si>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</si>
  <si>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</si>
  <si>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</si>
  <si>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</si>
  <si>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</si>
  <si>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</si>
  <si>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</si>
  <si>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</si>
  <si>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</si>
  <si>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</si>
  <si>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</si>
  <si>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</si>
  <si>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</si>
  <si>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</si>
  <si>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</si>
  <si>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</si>
  <si>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</si>
  <si>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</si>
  <si>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</si>
  <si>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</si>
  <si>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</si>
  <si>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</si>
  <si>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</si>
  <si>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</si>
  <si>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</si>
  <si>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</si>
  <si>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</si>
  <si>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</si>
  <si>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</si>
  <si>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</si>
  <si>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</si>
  <si>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</si>
  <si>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</si>
  <si>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</si>
  <si>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</si>
  <si>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</si>
  <si>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</si>
  <si>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</si>
  <si>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</si>
  <si>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</si>
  <si>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</si>
  <si>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</si>
  <si>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</si>
  <si>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</si>
  <si>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</si>
  <si>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</si>
  <si>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</si>
  <si>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</si>
  <si>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</si>
  <si>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</si>
  <si>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</si>
  <si>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</si>
  <si>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</si>
  <si>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</si>
  <si>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</si>
  <si>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</si>
  <si>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</si>
  <si>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</si>
  <si>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</si>
  <si>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</si>
  <si>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</si>
  <si>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</si>
  <si>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</si>
  <si>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</si>
  <si>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</si>
  <si>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</si>
  <si>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</si>
  <si>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</si>
  <si>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</si>
  <si>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</si>
  <si>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</si>
  <si>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</si>
  <si>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</si>
  <si>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</si>
  <si>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</si>
  <si>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</si>
  <si>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</si>
  <si>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</si>
  <si>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</si>
  <si>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</si>
  <si>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</si>
  <si>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</si>
  <si>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</si>
  <si>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</si>
  <si>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</si>
  <si>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</si>
  <si>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</si>
  <si>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</si>
  <si>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</si>
  <si>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</si>
  <si>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</si>
  <si>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</si>
  <si>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</si>
  <si>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</si>
  <si>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</si>
  <si>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</si>
  <si>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</si>
  <si>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</si>
  <si>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</si>
  <si>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</si>
  <si>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</si>
  <si>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</si>
  <si>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</si>
  <si>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</si>
  <si>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</si>
  <si>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</si>
  <si>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</si>
  <si>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</si>
  <si>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</si>
  <si>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</si>
  <si>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</si>
  <si>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</si>
  <si>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</si>
  <si>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</si>
  <si>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</si>
  <si>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</si>
  <si>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</si>
  <si>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</si>
  <si>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</si>
  <si>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</si>
  <si>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</si>
  <si>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</si>
  <si>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</si>
  <si>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</si>
  <si>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</si>
  <si>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</si>
  <si>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</si>
  <si>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</si>
  <si>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</si>
  <si>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</si>
  <si>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</si>
  <si>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</si>
  <si>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</si>
  <si>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</si>
  <si>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</si>
  <si>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</si>
  <si>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</si>
  <si>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</si>
  <si>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</si>
  <si>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</si>
  <si>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</si>
  <si>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</si>
  <si>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</si>
  <si>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</si>
  <si>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</si>
  <si>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</si>
  <si>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</si>
  <si>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</si>
  <si>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</si>
  <si>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</si>
  <si>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</si>
  <si>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</si>
  <si>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</si>
  <si>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</si>
  <si>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</si>
  <si>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</si>
  <si>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</si>
  <si>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</si>
  <si>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</si>
  <si>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</si>
  <si>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</si>
  <si>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</si>
  <si>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</si>
  <si>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</si>
  <si>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</si>
  <si>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</si>
  <si>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</si>
  <si>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</si>
  <si>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</si>
  <si>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</si>
  <si>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</si>
  <si>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</si>
  <si>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</si>
  <si>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</si>
  <si>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</si>
  <si>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</si>
  <si>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</si>
  <si>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</si>
  <si>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</si>
  <si>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</si>
  <si>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</si>
  <si>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</si>
  <si>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</si>
  <si>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</si>
  <si>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</si>
  <si>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</si>
  <si>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</si>
  <si>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</si>
  <si>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</si>
  <si>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</si>
  <si>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</si>
  <si>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</si>
  <si>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</si>
  <si>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</si>
  <si>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</si>
  <si>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</si>
  <si>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</si>
  <si>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</si>
  <si>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</si>
  <si>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</si>
  <si>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</si>
  <si>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</si>
  <si>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</si>
  <si>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</si>
  <si>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</si>
  <si>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</si>
  <si>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</si>
  <si>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</si>
  <si>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</si>
  <si>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</si>
  <si>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</si>
  <si>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</si>
  <si>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</si>
  <si>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</si>
  <si>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</si>
  <si>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</si>
  <si>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</si>
  <si>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</si>
  <si>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</si>
  <si>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</si>
  <si>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</si>
  <si>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</si>
  <si>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</si>
  <si>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</si>
  <si>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</si>
  <si>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</si>
  <si>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</si>
  <si>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</si>
  <si>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</si>
  <si>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</si>
  <si>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</si>
  <si>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</si>
  <si>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</si>
  <si>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</si>
  <si>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</si>
  <si>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</si>
  <si>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</si>
  <si>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</si>
  <si>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</si>
  <si>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</si>
  <si>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</si>
  <si>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</si>
  <si>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</si>
  <si>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</si>
  <si>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</si>
  <si>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</si>
  <si>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</si>
  <si>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</si>
  <si>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</si>
  <si>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</si>
  <si>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</si>
  <si>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</si>
  <si>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</si>
  <si>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</si>
  <si>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</si>
  <si>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</si>
  <si>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</si>
  <si>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</si>
  <si>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</si>
  <si>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</si>
  <si>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</si>
  <si>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</si>
  <si>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</si>
  <si>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</si>
  <si>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</si>
  <si>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</si>
  <si>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</si>
  <si>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</si>
  <si>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</si>
  <si>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</si>
  <si>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</si>
  <si>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</si>
  <si>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</si>
  <si>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</si>
  <si>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</si>
  <si>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</si>
  <si>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</si>
  <si>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</si>
  <si>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</si>
  <si>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</si>
  <si>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</si>
  <si>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</si>
  <si>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</si>
  <si>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</si>
  <si>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</si>
  <si>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</si>
  <si>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</si>
  <si>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</si>
  <si>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</si>
  <si>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</si>
  <si>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</si>
  <si>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</si>
  <si>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</si>
  <si>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</si>
  <si>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</si>
  <si>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</si>
  <si>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</si>
  <si>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</si>
  <si>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</si>
  <si>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</si>
  <si>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</si>
  <si>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</si>
  <si>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</si>
  <si>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</si>
  <si>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</si>
  <si>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</si>
  <si>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</si>
  <si>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</si>
  <si>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</si>
  <si>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</si>
  <si>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</si>
  <si>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</si>
  <si>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</si>
  <si>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</si>
  <si>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</si>
  <si>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</si>
  <si>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</si>
  <si>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</si>
  <si>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</si>
  <si>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</si>
  <si>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</si>
  <si>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</si>
  <si>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</si>
  <si>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</si>
  <si>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</si>
  <si>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</si>
  <si>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</si>
  <si>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</si>
  <si>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</si>
  <si>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</si>
  <si>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</si>
  <si>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</si>
  <si>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</si>
  <si>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</si>
  <si>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</si>
  <si>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</si>
  <si>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</si>
  <si>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</si>
  <si>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</si>
  <si>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</si>
  <si>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</si>
  <si>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</si>
  <si>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</si>
  <si>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</si>
  <si>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</si>
  <si>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</si>
  <si>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</si>
  <si>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</si>
  <si>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</si>
  <si>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</si>
  <si>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</si>
  <si>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</si>
  <si>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</si>
  <si>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</si>
  <si>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</si>
  <si>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</si>
  <si>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</si>
  <si>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</si>
  <si>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</si>
  <si>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</si>
  <si>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</si>
  <si>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</si>
  <si>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</si>
  <si>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</si>
  <si>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</si>
  <si>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</si>
  <si>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</si>
  <si>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</si>
  <si>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</si>
  <si>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</si>
  <si>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</si>
  <si>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</si>
  <si>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</si>
  <si>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</si>
  <si>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</si>
  <si>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</si>
  <si>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</si>
  <si>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</si>
  <si>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</si>
  <si>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</si>
  <si>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</si>
  <si>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</si>
  <si>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</si>
  <si>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</si>
  <si>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</si>
  <si>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</si>
  <si>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</si>
  <si>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</si>
  <si>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</si>
  <si>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</si>
  <si>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</si>
  <si>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</si>
  <si>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</si>
  <si>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</si>
  <si>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</si>
  <si>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</si>
  <si>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</si>
  <si>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</si>
  <si>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</si>
  <si>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</si>
  <si>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</si>
  <si>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</si>
  <si>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</si>
  <si>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</si>
  <si>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</si>
  <si>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</si>
  <si>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</si>
  <si>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</si>
  <si>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</si>
  <si>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</si>
  <si>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</si>
  <si>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</si>
  <si>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</si>
  <si>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</si>
  <si>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</si>
  <si>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</si>
  <si>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</si>
  <si>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</si>
  <si>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</si>
  <si>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</si>
  <si>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</si>
  <si>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</si>
  <si>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</si>
  <si>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</si>
  <si>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</si>
  <si>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</si>
  <si>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</si>
  <si>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</si>
  <si>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</si>
  <si>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</si>
  <si>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</si>
  <si>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</si>
  <si>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</si>
  <si>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</si>
  <si>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</si>
  <si>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</si>
  <si>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</si>
  <si>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</si>
  <si>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</si>
  <si>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</si>
  <si>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</si>
  <si>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</si>
  <si>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</si>
  <si>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</si>
  <si>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</si>
  <si>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</si>
  <si>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</si>
  <si>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</si>
  <si>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</si>
  <si>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</si>
  <si>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</si>
  <si>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</si>
  <si>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</si>
  <si>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</si>
  <si>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</si>
  <si>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</si>
  <si>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</si>
  <si>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</si>
  <si>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</si>
  <si>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</si>
  <si>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</si>
  <si>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</si>
  <si>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</si>
  <si>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</si>
  <si>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</si>
  <si>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</si>
  <si>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</si>
  <si>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</si>
  <si>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</si>
  <si>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</si>
  <si>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</si>
  <si>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</si>
  <si>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</si>
  <si>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</si>
  <si>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</si>
  <si>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</si>
  <si>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</si>
  <si>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</si>
  <si>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</si>
  <si>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</si>
  <si>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</si>
  <si>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</si>
  <si>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</si>
  <si>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</si>
  <si>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</si>
  <si>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</si>
  <si>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</si>
  <si>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</si>
  <si>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</si>
  <si>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</si>
  <si>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</si>
  <si>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</si>
  <si>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</si>
  <si>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</si>
  <si>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</si>
  <si>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</si>
  <si>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</si>
  <si>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</si>
  <si>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</si>
  <si>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</si>
  <si>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</si>
  <si>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</si>
  <si>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</si>
  <si>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</si>
  <si>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</si>
  <si>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</si>
  <si>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</si>
  <si>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</si>
  <si>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</si>
  <si>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</si>
  <si>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</si>
  <si>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</si>
  <si>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</si>
  <si>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</si>
  <si>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</si>
  <si>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</si>
  <si>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</si>
  <si>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</si>
  <si>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</si>
  <si>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</si>
  <si>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</si>
  <si>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</si>
  <si>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</si>
  <si>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</si>
  <si>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</si>
  <si>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</si>
  <si>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</si>
  <si>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</si>
  <si>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</si>
  <si>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</si>
  <si>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</si>
  <si>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</si>
  <si>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</si>
  <si>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</si>
  <si>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</si>
  <si>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</si>
  <si>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</si>
  <si>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</si>
  <si>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</si>
  <si>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</si>
  <si>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</si>
  <si>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</si>
  <si>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</si>
  <si>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</si>
  <si>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</si>
  <si>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</si>
  <si>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</si>
  <si>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</si>
  <si>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</si>
  <si>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</si>
  <si>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</si>
  <si>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</si>
  <si>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</si>
  <si>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</si>
  <si>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</si>
  <si>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</si>
  <si>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</si>
  <si>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</si>
  <si>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</si>
  <si>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</si>
  <si>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</si>
  <si>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</si>
  <si>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</si>
  <si>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</si>
  <si>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</si>
  <si>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</si>
  <si>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</si>
  <si>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</si>
  <si>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</si>
  <si>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</si>
  <si>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</si>
  <si>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</si>
  <si>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</si>
  <si>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</si>
  <si>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</si>
  <si>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</si>
  <si>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</si>
  <si>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</si>
  <si>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</si>
  <si>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</si>
  <si>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</si>
  <si>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</si>
  <si>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</si>
  <si>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</si>
  <si>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</si>
  <si>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</si>
  <si>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</si>
  <si>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</si>
  <si>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</si>
  <si>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</si>
  <si>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</si>
  <si>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</si>
  <si>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</si>
  <si>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</si>
  <si>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</si>
  <si>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</si>
  <si>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</si>
  <si>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</si>
  <si>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</si>
  <si>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</si>
  <si>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</si>
  <si>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</si>
  <si>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</si>
  <si>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</si>
  <si>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</si>
  <si>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</si>
  <si>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</si>
  <si>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</si>
  <si>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</si>
  <si>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</si>
  <si>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</si>
  <si>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</si>
  <si>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</si>
  <si>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</si>
  <si>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</si>
  <si>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</si>
  <si>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</si>
  <si>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</si>
  <si>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</si>
  <si>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</si>
  <si>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</si>
  <si>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</si>
  <si>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</si>
  <si>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</si>
  <si>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</si>
  <si>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</si>
  <si>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</si>
  <si>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</si>
  <si>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</si>
  <si>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</si>
  <si>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</si>
  <si>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</si>
  <si>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</si>
  <si>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</si>
  <si>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</si>
  <si>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</si>
  <si>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</si>
  <si>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</si>
  <si>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</si>
  <si>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</si>
  <si>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</si>
  <si>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</si>
  <si>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</si>
  <si>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</si>
  <si>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</si>
  <si>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</si>
  <si>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</si>
  <si>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</si>
  <si>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</si>
  <si>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</si>
  <si>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</si>
  <si>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</si>
  <si>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</si>
  <si>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</si>
  <si>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</si>
  <si>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</si>
  <si>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</si>
  <si>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</si>
  <si>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</si>
  <si>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</si>
  <si>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</si>
  <si>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</si>
  <si>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</si>
  <si>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</si>
  <si>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</si>
  <si>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</si>
  <si>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</si>
  <si>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</si>
  <si>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</si>
  <si>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</si>
  <si>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</si>
  <si>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</si>
  <si>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</si>
  <si>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</si>
  <si>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</si>
  <si>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</si>
  <si>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</si>
  <si>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</si>
  <si>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</si>
  <si>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</si>
  <si>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</si>
  <si>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</si>
  <si>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</si>
  <si>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</si>
  <si>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</si>
  <si>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</si>
  <si>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</si>
  <si>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</si>
  <si>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</si>
  <si>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</si>
  <si>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</si>
  <si>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</si>
  <si>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</si>
  <si>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</si>
  <si>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</si>
  <si>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</si>
  <si>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</si>
  <si>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</si>
  <si>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</si>
  <si>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</si>
  <si>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</si>
  <si>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</si>
  <si>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</si>
  <si>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</si>
  <si>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</si>
  <si>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</si>
  <si>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</si>
  <si>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</si>
  <si>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</si>
  <si>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</si>
  <si>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</si>
  <si>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</si>
  <si>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</si>
  <si>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</si>
  <si>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</si>
  <si>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</si>
  <si>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</si>
  <si>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</si>
  <si>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</si>
  <si>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</si>
  <si>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</si>
  <si>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</si>
  <si>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</si>
  <si>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</si>
  <si>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</si>
  <si>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</si>
  <si>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</si>
  <si>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</si>
  <si>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</si>
  <si>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</si>
  <si>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</si>
  <si>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</si>
  <si>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</si>
  <si>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</si>
  <si>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</si>
  <si>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</si>
  <si>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</si>
  <si>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</si>
  <si>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</si>
  <si>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</si>
  <si>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</si>
  <si>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</si>
  <si>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</si>
  <si>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</si>
  <si>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</si>
  <si>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</si>
  <si>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</si>
  <si>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</si>
  <si>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</si>
  <si>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</si>
  <si>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</si>
  <si>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</si>
  <si>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</si>
  <si>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</si>
  <si>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</si>
  <si>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</si>
  <si>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</si>
  <si>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</si>
  <si>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</si>
  <si>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</si>
  <si>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</si>
  <si>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</si>
  <si>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</si>
  <si>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</si>
  <si>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</si>
  <si>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</si>
  <si>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</si>
  <si>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</si>
  <si>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</si>
  <si>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</si>
  <si>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</si>
  <si>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</si>
  <si>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</si>
  <si>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</si>
  <si>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</si>
  <si>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</si>
  <si>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</si>
  <si>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</si>
  <si>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</si>
  <si>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</si>
  <si>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</si>
  <si>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</si>
  <si>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</si>
  <si>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</si>
  <si>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</si>
  <si>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</si>
  <si>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</si>
  <si>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</si>
  <si>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</si>
  <si>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</si>
  <si>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</si>
  <si>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</si>
  <si>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</si>
  <si>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</si>
  <si>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</si>
  <si>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</si>
  <si>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</si>
  <si>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</si>
  <si>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</si>
  <si>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</si>
  <si>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</si>
  <si>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</si>
  <si>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</si>
  <si>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</si>
  <si>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</si>
  <si>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</si>
  <si>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</si>
  <si>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</si>
  <si>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</si>
  <si>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</si>
  <si>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</si>
  <si>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</si>
  <si>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</si>
  <si>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</si>
  <si>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</si>
  <si>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</si>
  <si>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</si>
  <si>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</si>
  <si>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</si>
  <si>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</si>
  <si>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</si>
  <si>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</si>
  <si>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</si>
  <si>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</si>
  <si>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</si>
  <si>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</si>
  <si>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</si>
  <si>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</si>
  <si>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</si>
  <si>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</si>
  <si>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</si>
  <si>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</si>
  <si>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</si>
  <si>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</si>
  <si>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</si>
  <si>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</si>
  <si>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</si>
  <si>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</si>
  <si>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</si>
  <si>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</si>
  <si>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</si>
  <si>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</si>
  <si>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</si>
  <si>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</si>
  <si>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</si>
  <si>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</si>
  <si>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</si>
  <si>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</si>
  <si>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</si>
  <si>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</si>
  <si>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</si>
  <si>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</si>
  <si>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</si>
  <si>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</si>
  <si>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</si>
  <si>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</si>
  <si>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</si>
  <si>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</si>
  <si>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</si>
  <si>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</si>
  <si>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</si>
  <si>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</si>
  <si>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</si>
  <si>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</si>
  <si>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</si>
  <si>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</si>
  <si>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</si>
  <si>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</si>
  <si>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</si>
  <si>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</si>
  <si>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</si>
  <si>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</si>
  <si>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</si>
  <si>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</si>
  <si>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</si>
  <si>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</si>
  <si>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</si>
  <si>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</si>
  <si>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</si>
  <si>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</si>
  <si>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</si>
  <si>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</si>
  <si>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</si>
  <si>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</si>
  <si>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</si>
  <si>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</si>
  <si>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</si>
  <si>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</si>
  <si>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</si>
  <si>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</si>
  <si>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</si>
  <si>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</si>
  <si>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</si>
  <si>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</si>
  <si>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</si>
  <si>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</si>
  <si>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</si>
  <si>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</si>
  <si>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</si>
  <si>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</si>
  <si>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</si>
  <si>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</si>
  <si>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</si>
  <si>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</si>
  <si>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</si>
  <si>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</si>
  <si>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</si>
  <si>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</si>
  <si>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</si>
  <si>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</si>
  <si>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</si>
  <si>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</si>
  <si>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</si>
  <si>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</si>
  <si>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</si>
  <si>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</si>
  <si>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</si>
  <si>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</si>
  <si>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</si>
  <si>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</si>
  <si>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</si>
  <si>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</si>
  <si>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</si>
  <si>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</si>
  <si>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</si>
  <si>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</si>
  <si>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</si>
  <si>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</si>
  <si>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</si>
  <si>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</si>
  <si>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</si>
  <si>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</si>
  <si>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</si>
  <si>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</si>
  <si>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</si>
  <si>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</si>
  <si>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</si>
  <si>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</si>
  <si>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</si>
  <si>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</si>
  <si>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</si>
  <si>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</si>
  <si>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</si>
  <si>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</si>
  <si>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</si>
  <si>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</si>
  <si>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</si>
  <si>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</si>
  <si>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</si>
  <si>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</si>
  <si>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</si>
  <si>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</si>
  <si>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</si>
  <si>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</si>
  <si>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</si>
  <si>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</si>
  <si>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</si>
  <si>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</si>
  <si>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</si>
  <si>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</si>
  <si>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</si>
  <si>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</si>
  <si>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</si>
  <si>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</si>
  <si>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</si>
  <si>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</si>
  <si>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</si>
  <si>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</si>
  <si>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</si>
  <si>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</si>
  <si>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</si>
  <si>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</si>
  <si>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</si>
  <si>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</si>
  <si>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</si>
  <si>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</si>
  <si>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</si>
  <si>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</si>
  <si>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</si>
  <si>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</si>
  <si>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</si>
  <si>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</si>
  <si>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</si>
  <si>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</si>
  <si>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</si>
  <si>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</si>
  <si>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</si>
  <si>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</si>
  <si>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</si>
  <si>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</si>
  <si>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</si>
  <si>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</si>
  <si>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</si>
  <si>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</si>
  <si>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</si>
  <si>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</si>
  <si>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</si>
  <si>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</si>
  <si>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</si>
  <si>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</si>
  <si>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</si>
  <si>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</si>
  <si>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</si>
  <si>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</si>
  <si>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</si>
  <si>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</si>
  <si>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</si>
  <si>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</si>
  <si>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</si>
  <si>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</si>
  <si>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</si>
  <si>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</si>
  <si>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</si>
  <si>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</si>
  <si>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</si>
  <si>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</si>
  <si>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</si>
  <si>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</si>
  <si>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</si>
  <si>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</si>
  <si>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</si>
  <si>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</si>
  <si>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</si>
  <si>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</si>
  <si>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</si>
  <si>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</si>
  <si>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</si>
  <si>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</si>
  <si>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</si>
  <si>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</si>
  <si>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</si>
  <si>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</si>
  <si>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</si>
  <si>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</si>
  <si>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</si>
  <si>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</si>
  <si>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</si>
  <si>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</si>
  <si>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</si>
  <si>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</si>
  <si>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</si>
  <si>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</si>
  <si>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</si>
  <si>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</si>
  <si>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</si>
  <si>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</si>
  <si>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</si>
  <si>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</si>
  <si>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</si>
  <si>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</si>
  <si>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</si>
  <si>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</si>
  <si>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</si>
  <si>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</si>
  <si>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</si>
  <si>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</si>
  <si>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</si>
  <si>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</si>
  <si>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</si>
  <si>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</si>
  <si>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</si>
  <si>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</si>
  <si>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</si>
  <si>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</si>
  <si>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</si>
  <si>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</si>
  <si>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</si>
  <si>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</si>
  <si>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</si>
  <si>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</si>
  <si>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</si>
  <si>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</si>
  <si>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</si>
  <si>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</si>
  <si>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</si>
  <si>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</si>
  <si>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</si>
  <si>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</si>
  <si>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</si>
  <si>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</si>
  <si>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</si>
  <si>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</si>
  <si>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</si>
  <si>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</si>
  <si>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</si>
  <si>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</si>
  <si>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</si>
  <si>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</si>
  <si>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</si>
  <si>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</si>
  <si>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</si>
  <si>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</si>
  <si>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</si>
  <si>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</si>
  <si>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</si>
  <si>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</si>
  <si>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</si>
  <si>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</si>
  <si>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</si>
  <si>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</si>
  <si>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</si>
  <si>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</si>
  <si>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</si>
  <si>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</si>
  <si>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</si>
  <si>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</si>
  <si>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</si>
  <si>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</si>
  <si>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</si>
  <si>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</si>
  <si>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</si>
  <si>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</si>
  <si>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</si>
  <si>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</si>
  <si>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</si>
  <si>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</si>
  <si>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</si>
  <si>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</si>
  <si>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</si>
  <si>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</si>
  <si>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</si>
  <si>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</si>
  <si>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</si>
  <si>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</si>
  <si>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</si>
  <si>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</si>
  <si>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</si>
  <si>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</si>
  <si>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</si>
  <si>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</si>
  <si>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</si>
  <si>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</si>
  <si>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</si>
  <si>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</si>
  <si>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</si>
  <si>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</si>
  <si>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</si>
  <si>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</si>
  <si>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</si>
  <si>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</si>
  <si>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</si>
  <si>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</si>
  <si>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</si>
  <si>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</si>
  <si>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</si>
  <si>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</si>
  <si>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</si>
  <si>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</si>
  <si>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</si>
  <si>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</si>
  <si>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</si>
  <si>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</si>
  <si>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</si>
  <si>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</si>
  <si>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</si>
  <si>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</si>
  <si>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</si>
  <si>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</si>
  <si>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</si>
  <si>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</si>
  <si>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</si>
  <si>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</si>
  <si>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</si>
  <si>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</si>
  <si>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</si>
  <si>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</si>
  <si>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</si>
  <si>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</si>
  <si>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</si>
  <si>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</si>
  <si>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</si>
  <si>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</si>
  <si>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</si>
  <si>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</si>
  <si>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</si>
  <si>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</si>
  <si>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</si>
  <si>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</si>
  <si>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</si>
  <si>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</si>
  <si>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</si>
  <si>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</si>
  <si>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</si>
  <si>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</si>
  <si>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</si>
  <si>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</si>
  <si>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</si>
  <si>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</si>
  <si>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</si>
  <si>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</si>
  <si>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</si>
  <si>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</si>
  <si>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</si>
  <si>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</si>
  <si>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</si>
  <si>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</si>
  <si>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</si>
  <si>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</si>
  <si>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</si>
  <si>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</si>
  <si>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</si>
  <si>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</si>
  <si>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</si>
  <si>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</si>
  <si>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</si>
  <si>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</si>
  <si>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</si>
  <si>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</si>
  <si>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</si>
  <si>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</si>
  <si>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</si>
  <si>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</si>
  <si>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</si>
  <si>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</si>
  <si>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</si>
  <si>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</si>
  <si>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</si>
  <si>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</si>
  <si>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</si>
  <si>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</si>
  <si>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</si>
  <si>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</si>
  <si>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</si>
  <si>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</si>
  <si>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</si>
  <si>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</si>
  <si>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</si>
  <si>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</si>
  <si>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</si>
  <si>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</si>
  <si>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</si>
  <si>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</si>
  <si>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</si>
  <si>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</si>
  <si>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</si>
  <si>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</si>
  <si>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</si>
  <si>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</si>
  <si>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</si>
  <si>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</si>
  <si>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</si>
  <si>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</si>
  <si>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</si>
  <si>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</si>
  <si>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</si>
  <si>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</si>
  <si>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</si>
  <si>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</si>
  <si>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</si>
  <si>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</si>
  <si>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</si>
  <si>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</si>
  <si>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</si>
  <si>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</si>
  <si>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</si>
  <si>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</si>
  <si>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</si>
  <si>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</si>
  <si>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</si>
  <si>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</si>
  <si>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</si>
  <si>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</si>
  <si>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</si>
  <si>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</si>
  <si>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</si>
  <si>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</si>
  <si>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</si>
  <si>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</si>
  <si>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</si>
  <si>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</si>
  <si>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</si>
  <si>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</si>
  <si>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</si>
  <si>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</si>
  <si>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</si>
  <si>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</si>
  <si>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</si>
  <si>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</si>
  <si>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</si>
  <si>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</si>
  <si>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</si>
  <si>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</si>
  <si>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</si>
  <si>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</si>
  <si>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</si>
  <si>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</si>
  <si>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</si>
  <si>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</si>
  <si>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</si>
  <si>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</si>
  <si>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</si>
  <si>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</si>
  <si>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</si>
  <si>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</si>
  <si>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</si>
  <si>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</si>
  <si>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</si>
  <si>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</si>
  <si>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</si>
  <si>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</si>
  <si>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</si>
  <si>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</si>
  <si>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</si>
  <si>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</si>
  <si>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</si>
  <si>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</si>
  <si>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</si>
  <si>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</si>
  <si>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</si>
  <si>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</si>
  <si>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</si>
  <si>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</si>
  <si>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</si>
  <si>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</si>
  <si>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</si>
  <si>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</si>
  <si>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</si>
  <si>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</si>
  <si>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</si>
  <si>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</si>
  <si>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</si>
  <si>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</si>
  <si>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</si>
  <si>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</si>
  <si>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</si>
  <si>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</si>
  <si>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</si>
  <si>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</si>
  <si>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</si>
  <si>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</si>
  <si>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</si>
  <si>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</si>
  <si>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</si>
  <si>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</si>
  <si>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</si>
  <si>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</si>
  <si>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</si>
  <si>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</si>
  <si>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</si>
  <si>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</si>
  <si>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</si>
  <si>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</si>
  <si>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</si>
  <si>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</si>
  <si>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</si>
  <si>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</si>
  <si>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</si>
  <si>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</si>
  <si>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</si>
  <si>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</si>
  <si>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</si>
  <si>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</si>
  <si>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</si>
  <si>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</si>
  <si>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</si>
  <si>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</si>
  <si>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</si>
  <si>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</si>
  <si>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</si>
  <si>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</si>
  <si>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</si>
  <si>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</si>
  <si>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</si>
  <si>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</si>
  <si>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</si>
  <si>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</si>
  <si>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</si>
  <si>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</si>
  <si>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</si>
  <si>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</si>
  <si>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</si>
  <si>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</si>
  <si>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</si>
  <si>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</si>
  <si>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</si>
  <si>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</si>
  <si>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</si>
  <si>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</si>
  <si>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</si>
  <si>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</si>
  <si>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</si>
  <si>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</si>
  <si>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</si>
  <si>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</si>
  <si>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</si>
  <si>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</si>
  <si>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</si>
  <si>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</si>
  <si>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</si>
  <si>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</si>
  <si>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</si>
  <si>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</si>
  <si>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</si>
  <si>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</si>
  <si>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</si>
  <si>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</si>
  <si>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</si>
  <si>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</si>
  <si>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</si>
  <si>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</si>
  <si>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</si>
  <si>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</si>
  <si>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</si>
  <si>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</si>
  <si>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</si>
  <si>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</si>
  <si>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</si>
  <si>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</si>
  <si>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</si>
  <si>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</si>
  <si>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</si>
  <si>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</si>
  <si>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</si>
  <si>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</si>
  <si>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</si>
  <si>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</si>
  <si>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</si>
  <si>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</si>
  <si>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</si>
  <si>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</si>
  <si>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</si>
  <si>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</si>
  <si>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</si>
  <si>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</si>
  <si>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</si>
  <si>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</si>
  <si>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</si>
  <si>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</si>
  <si>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</si>
  <si>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</si>
  <si>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</si>
  <si>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</si>
  <si>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</si>
  <si>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</si>
  <si>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</si>
  <si>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</si>
  <si>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</si>
  <si>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</si>
  <si>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</si>
  <si>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</si>
  <si>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</si>
  <si>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</si>
  <si>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</si>
  <si>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</si>
  <si>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</si>
  <si>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</si>
  <si>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</si>
  <si>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</si>
  <si>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</si>
  <si>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</si>
  <si>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</si>
  <si>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</si>
  <si>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</si>
  <si>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</si>
  <si>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</si>
  <si>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</si>
  <si>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</si>
  <si>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</si>
  <si>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</si>
  <si>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</si>
  <si>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</si>
  <si>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</si>
  <si>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</si>
  <si>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</si>
  <si>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</si>
  <si>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</si>
  <si>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</si>
  <si>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</si>
  <si>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</si>
  <si>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</si>
  <si>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</si>
  <si>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</si>
  <si>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</si>
  <si>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</si>
  <si>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</si>
  <si>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</si>
  <si>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</si>
  <si>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</si>
  <si>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</si>
  <si>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</si>
  <si>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</si>
  <si>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</si>
  <si>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</si>
  <si>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</si>
  <si>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</si>
  <si>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</si>
  <si>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</si>
  <si>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</si>
  <si>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</si>
  <si>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</si>
  <si>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</si>
  <si>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</si>
  <si>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</si>
  <si>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</si>
  <si>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</si>
  <si>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</si>
  <si>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</si>
  <si>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</si>
  <si>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</si>
  <si>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</si>
  <si>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</si>
  <si>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</si>
  <si>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</si>
  <si>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</si>
  <si>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</si>
  <si>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</si>
  <si>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</si>
  <si>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</si>
  <si>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</si>
  <si>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</si>
  <si>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</si>
  <si>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</si>
  <si>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</si>
  <si>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</si>
  <si>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</si>
  <si>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</si>
  <si>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</si>
  <si>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</si>
  <si>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</si>
  <si>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</si>
  <si>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</si>
  <si>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</si>
  <si>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</si>
  <si>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</si>
  <si>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</si>
  <si>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</si>
  <si>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</si>
  <si>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</si>
  <si>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</si>
  <si>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</si>
  <si>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</si>
  <si>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</si>
  <si>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</si>
  <si>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</si>
  <si>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</si>
  <si>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</si>
  <si>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</si>
  <si>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</si>
  <si>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</si>
  <si>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</si>
  <si>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</si>
  <si>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</si>
  <si>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</si>
  <si>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</si>
  <si>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</si>
  <si>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</si>
  <si>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</si>
  <si>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</si>
  <si>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</si>
  <si>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</si>
  <si>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</si>
  <si>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</si>
  <si>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</si>
  <si>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</si>
  <si>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</si>
  <si>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</si>
  <si>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</si>
  <si>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</si>
  <si>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</si>
  <si>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</si>
  <si>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</si>
  <si>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</si>
  <si>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</si>
  <si>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</si>
  <si>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</si>
  <si>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</si>
  <si>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</si>
  <si>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</si>
  <si>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</si>
  <si>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</si>
  <si>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</si>
  <si>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</si>
  <si>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</si>
  <si>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</si>
  <si>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</si>
  <si>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</si>
  <si>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</si>
  <si>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</si>
  <si>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</si>
  <si>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</si>
  <si>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</si>
  <si>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</si>
  <si>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</si>
  <si>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</si>
  <si>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</si>
  <si>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</si>
  <si>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</si>
  <si>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</si>
  <si>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</si>
  <si>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</si>
  <si>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</si>
  <si>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</si>
  <si>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</si>
  <si>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</si>
  <si>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</si>
  <si>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</si>
  <si>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</si>
  <si>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</si>
  <si>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</si>
  <si>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</si>
  <si>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</si>
  <si>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</si>
  <si>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</si>
  <si>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</si>
  <si>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</si>
  <si>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</si>
  <si>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</si>
  <si>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</si>
  <si>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</si>
  <si>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</si>
  <si>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</si>
  <si>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</si>
  <si>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</si>
  <si>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</si>
  <si>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</si>
  <si>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</si>
  <si>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</si>
  <si>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</si>
  <si>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</si>
  <si>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</si>
  <si>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</si>
  <si>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</si>
  <si>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</si>
  <si>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</si>
  <si>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</si>
  <si>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</si>
  <si>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</si>
  <si>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</si>
  <si>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</si>
  <si>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</si>
  <si>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</si>
  <si>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</si>
  <si>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</si>
  <si>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</si>
  <si>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</si>
  <si>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</si>
  <si>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</si>
  <si>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</si>
  <si>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</si>
  <si>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</si>
  <si>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</si>
  <si>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</si>
  <si>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</si>
  <si>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</si>
  <si>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</si>
  <si>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</si>
  <si>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</si>
  <si>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</si>
  <si>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</si>
  <si>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</si>
  <si>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</si>
  <si>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</si>
  <si>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</si>
  <si>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</si>
  <si>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</si>
  <si>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</si>
  <si>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</si>
  <si>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</si>
  <si>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</si>
  <si>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</si>
  <si>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</si>
  <si>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</si>
  <si>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</si>
  <si>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</si>
  <si>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</si>
  <si>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</si>
  <si>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</si>
  <si>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</si>
  <si>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</si>
  <si>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</si>
  <si>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</si>
  <si>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</si>
  <si>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</si>
  <si>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</si>
  <si>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</si>
  <si>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</si>
  <si>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</si>
  <si>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</si>
  <si>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</si>
  <si>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</si>
  <si>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</si>
  <si>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</si>
  <si>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</si>
  <si>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</si>
  <si>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</si>
  <si>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</si>
  <si>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</si>
  <si>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</si>
  <si>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</si>
  <si>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</si>
  <si>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</si>
  <si>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</si>
  <si>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</si>
  <si>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</si>
  <si>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</si>
  <si>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</si>
  <si>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</si>
  <si>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</si>
  <si>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</si>
  <si>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</si>
  <si>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</si>
  <si>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</si>
  <si>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</si>
  <si>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</si>
  <si>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</si>
  <si>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</si>
  <si>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</si>
  <si>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</si>
  <si>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</si>
  <si>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</si>
  <si>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</si>
  <si>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</si>
  <si>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</si>
  <si>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</si>
  <si>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</si>
  <si>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</si>
  <si>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</si>
  <si>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</si>
  <si>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</si>
  <si>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</si>
  <si>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</si>
  <si>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</si>
  <si>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</si>
  <si>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</si>
  <si>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</si>
  <si>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</si>
  <si>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</si>
  <si>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</si>
  <si>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</si>
  <si>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</si>
  <si>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</si>
  <si>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</si>
  <si>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</si>
  <si>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</si>
  <si>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</si>
  <si>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</si>
  <si>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</si>
  <si>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</si>
  <si>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</si>
  <si>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</si>
  <si>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</si>
  <si>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</si>
  <si>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</si>
  <si>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</si>
  <si>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</si>
  <si>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</si>
  <si>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</si>
  <si>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</si>
  <si>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</si>
  <si>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</si>
  <si>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</si>
  <si>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</si>
  <si>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</si>
  <si>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</si>
  <si>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</si>
  <si>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</si>
  <si>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</si>
  <si>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</si>
  <si>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</si>
  <si>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</si>
  <si>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</si>
  <si>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</si>
  <si>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</si>
  <si>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</si>
  <si>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</si>
  <si>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</si>
  <si>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</si>
  <si>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</si>
  <si>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</si>
  <si>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</si>
  <si>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</si>
  <si>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</si>
  <si>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</si>
  <si>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</si>
  <si>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</si>
  <si>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</si>
  <si>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</si>
  <si>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</si>
  <si>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</si>
  <si>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</si>
  <si>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</si>
  <si>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</si>
  <si>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</si>
  <si>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</si>
  <si>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</si>
  <si>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</si>
  <si>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</si>
  <si>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</si>
  <si>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</si>
  <si>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</si>
  <si>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</si>
  <si>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</si>
  <si>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</si>
  <si>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</si>
  <si>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</si>
  <si>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</si>
  <si>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</si>
  <si>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</si>
  <si>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</si>
  <si>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</si>
  <si>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</si>
  <si>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</si>
  <si>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</si>
  <si>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</si>
  <si>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</si>
  <si>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</si>
  <si>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</si>
  <si>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</si>
  <si>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</si>
  <si>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</si>
  <si>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</si>
  <si>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</si>
  <si>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</si>
  <si>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</si>
  <si>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</si>
  <si>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</si>
  <si>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</si>
  <si>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</si>
  <si>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</si>
  <si>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</si>
  <si>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</si>
  <si>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</si>
  <si>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</si>
  <si>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</si>
  <si>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</si>
  <si>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</si>
  <si>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</si>
  <si>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</si>
  <si>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</si>
  <si>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</si>
  <si>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</si>
  <si>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</si>
  <si>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</si>
  <si>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</si>
  <si>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</si>
  <si>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</si>
  <si>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</si>
  <si>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</si>
  <si>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</si>
  <si>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</si>
  <si>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</si>
  <si>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</si>
  <si>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</si>
  <si>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</si>
  <si>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</si>
  <si>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</si>
  <si>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</si>
  <si>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</si>
  <si>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</si>
  <si>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</si>
  <si>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</si>
  <si>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</si>
  <si>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</si>
  <si>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</si>
  <si>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</si>
  <si>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</si>
  <si>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</si>
  <si>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</si>
  <si>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</si>
  <si>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</si>
  <si>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</si>
  <si>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</si>
  <si>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</si>
  <si>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</si>
  <si>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</si>
  <si>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</si>
  <si>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</si>
  <si>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</si>
  <si>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</si>
  <si>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</si>
  <si>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</si>
  <si>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</si>
  <si>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</si>
  <si>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</si>
  <si>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</si>
  <si>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</si>
  <si>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</si>
  <si>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</si>
  <si>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</si>
  <si>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</si>
  <si>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</si>
  <si>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</si>
  <si>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</si>
  <si>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</si>
  <si>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</si>
  <si>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</si>
  <si>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</si>
  <si>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</si>
  <si>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</si>
  <si>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</si>
  <si>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</si>
  <si>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</si>
  <si>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</si>
  <si>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</si>
  <si>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</si>
  <si>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</si>
  <si>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</si>
  <si>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</si>
  <si>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</si>
  <si>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</si>
  <si>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</si>
  <si>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</si>
  <si>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</si>
  <si>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</si>
  <si>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</si>
  <si>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</si>
  <si>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</si>
  <si>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</si>
  <si>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</si>
  <si>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</si>
  <si>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</si>
  <si>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</si>
  <si>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</si>
  <si>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</si>
  <si>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</si>
  <si>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</si>
  <si>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</si>
  <si>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</si>
  <si>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</si>
  <si>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</si>
  <si>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</si>
  <si>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</si>
  <si>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</si>
  <si>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</si>
  <si>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</si>
  <si>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</si>
  <si>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</si>
  <si>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</si>
  <si>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</si>
  <si>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</si>
  <si>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</si>
  <si>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</si>
  <si>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</si>
  <si>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</si>
  <si>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</si>
  <si>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</si>
  <si>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</si>
  <si>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</si>
  <si>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</si>
  <si>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</si>
  <si>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</si>
  <si>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</si>
  <si>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</si>
  <si>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</si>
  <si>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</si>
  <si>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</si>
  <si>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</si>
  <si>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</si>
  <si>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</si>
  <si>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</si>
  <si>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</si>
  <si>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</si>
  <si>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</si>
  <si>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</si>
  <si>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</si>
  <si>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</si>
  <si>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</si>
  <si>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</si>
  <si>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</si>
  <si>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</si>
  <si>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</si>
  <si>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</si>
  <si>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</si>
  <si>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</si>
  <si>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</si>
  <si>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</si>
  <si>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</si>
  <si>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</si>
  <si>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</si>
  <si>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</si>
  <si>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</si>
  <si>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</si>
  <si>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</si>
  <si>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</si>
  <si>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</si>
  <si>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</si>
  <si>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</si>
  <si>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</si>
  <si>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</si>
  <si>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</si>
  <si>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</si>
  <si>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</si>
  <si>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</si>
  <si>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</si>
  <si>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</si>
  <si>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</si>
  <si>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</si>
  <si>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</si>
  <si>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</si>
  <si>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</si>
  <si>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</si>
  <si>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</si>
  <si>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</si>
  <si>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</si>
  <si>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</si>
  <si>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</si>
  <si>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</si>
  <si>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</si>
  <si>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</si>
  <si>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</si>
  <si>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</si>
  <si>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</si>
  <si>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</si>
  <si>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</si>
  <si>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</si>
  <si>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</si>
  <si>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</si>
  <si>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</si>
  <si>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</si>
  <si>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</si>
  <si>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</si>
  <si>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</si>
  <si>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</si>
  <si>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</si>
  <si>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</si>
  <si>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</si>
  <si>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</si>
  <si>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</si>
  <si>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</si>
  <si>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</si>
  <si>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</si>
  <si>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</si>
  <si>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</si>
  <si>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</si>
  <si>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</si>
  <si>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</si>
  <si>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</si>
  <si>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</si>
  <si>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</si>
  <si>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</si>
  <si>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</si>
  <si>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</si>
  <si>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</si>
  <si>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</si>
  <si>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</si>
  <si>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</si>
  <si>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</si>
  <si>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</si>
  <si>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</si>
  <si>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</si>
  <si>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</si>
  <si>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</si>
  <si>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</si>
  <si>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</si>
  <si>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</si>
  <si>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</si>
  <si>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</si>
  <si>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</si>
  <si>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</si>
  <si>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</si>
  <si>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</si>
  <si>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</si>
  <si>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</si>
  <si>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</si>
  <si>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</si>
  <si>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</si>
  <si>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</si>
  <si>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</si>
  <si>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</si>
  <si>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</si>
  <si>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</si>
  <si>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</si>
  <si>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</si>
  <si>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</si>
  <si>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</si>
  <si>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</si>
  <si>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</si>
  <si>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</si>
  <si>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</si>
  <si>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</si>
  <si>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</si>
  <si>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</si>
  <si>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</si>
  <si>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</si>
  <si>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</si>
  <si>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</si>
  <si>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</si>
  <si>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</si>
  <si>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</si>
  <si>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</si>
  <si>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</si>
  <si>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</si>
  <si>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</si>
  <si>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</si>
  <si>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</si>
  <si>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</si>
  <si>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</si>
  <si>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</si>
  <si>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</si>
  <si>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</si>
  <si>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</si>
  <si>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</si>
  <si>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</si>
  <si>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</si>
  <si>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</si>
  <si>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</si>
  <si>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</si>
  <si>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</si>
  <si>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</si>
  <si>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</si>
  <si>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</si>
  <si>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</si>
  <si>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</si>
  <si>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</si>
  <si>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</si>
  <si>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</si>
  <si>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</si>
  <si>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</si>
  <si>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</si>
  <si>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</si>
  <si>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</si>
  <si>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</si>
  <si>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</si>
  <si>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</si>
  <si>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</si>
  <si>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</si>
  <si>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</si>
  <si>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</si>
  <si>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</si>
  <si>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</si>
  <si>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</si>
  <si>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</si>
  <si>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</si>
  <si>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</si>
  <si>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</si>
  <si>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</si>
  <si>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</si>
  <si>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</si>
  <si>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</si>
  <si>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</si>
  <si>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</si>
  <si>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</si>
  <si>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</si>
  <si>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</si>
  <si>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</si>
  <si>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</si>
  <si>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</si>
  <si>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</si>
  <si>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</si>
  <si>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</si>
  <si>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</si>
  <si>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</si>
  <si>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</si>
  <si>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</si>
  <si>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</si>
  <si>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</si>
  <si>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</si>
  <si>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</si>
  <si>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</si>
  <si>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</si>
  <si>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</si>
  <si>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</si>
  <si>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</si>
  <si>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</si>
  <si>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</si>
  <si>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</si>
  <si>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</si>
  <si>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</si>
  <si>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</si>
  <si>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</si>
  <si>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</si>
  <si>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</si>
  <si>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</si>
  <si>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</si>
  <si>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</si>
  <si>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</si>
  <si>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</si>
  <si>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</si>
  <si>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</si>
  <si>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</si>
  <si>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</si>
  <si>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</si>
  <si>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</si>
  <si>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</si>
  <si>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</si>
  <si>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</si>
  <si>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</si>
  <si>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</si>
  <si>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</si>
  <si>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</si>
  <si>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</si>
  <si>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</si>
  <si>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</si>
  <si>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</si>
  <si>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</si>
  <si>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</si>
  <si>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</si>
  <si>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</si>
  <si>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</si>
  <si>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</si>
  <si>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</si>
  <si>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</si>
  <si>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</si>
  <si>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</si>
  <si>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</si>
  <si>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</si>
  <si>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</si>
  <si>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</si>
  <si>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</si>
  <si>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</si>
  <si>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</si>
  <si>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</si>
  <si>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</si>
  <si>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</si>
  <si>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</si>
  <si>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</si>
  <si>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</si>
  <si>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</si>
  <si>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</si>
  <si>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</si>
  <si>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</si>
  <si>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</si>
  <si>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</si>
  <si>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</si>
  <si>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</si>
  <si>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</si>
  <si>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</si>
  <si>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</si>
  <si>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</si>
  <si>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</si>
  <si>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</si>
  <si>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</si>
  <si>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</si>
  <si>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</si>
  <si>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</si>
  <si>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</si>
  <si>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</si>
  <si>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</si>
  <si>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</si>
  <si>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</si>
  <si>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</si>
  <si>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</si>
  <si>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</si>
  <si>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</si>
  <si>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</si>
  <si>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</si>
  <si>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</si>
  <si>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</si>
  <si>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</si>
  <si>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</si>
  <si>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</si>
  <si>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</si>
  <si>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</si>
  <si>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</si>
  <si>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</si>
  <si>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</si>
  <si>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</si>
  <si>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</si>
  <si>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</si>
  <si>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</si>
  <si>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</si>
  <si>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</si>
  <si>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</si>
  <si>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</si>
  <si>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</si>
  <si>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</si>
  <si>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</si>
  <si>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</si>
  <si>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</si>
  <si>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</si>
  <si>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</si>
  <si>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</si>
  <si>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</si>
  <si>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</si>
  <si>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</si>
  <si>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</si>
  <si>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</si>
  <si>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</si>
  <si>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</si>
  <si>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</si>
  <si>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</si>
  <si>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</si>
  <si>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</si>
  <si>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</si>
  <si>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</si>
  <si>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</si>
  <si>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</si>
  <si>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</si>
  <si>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</si>
  <si>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</si>
  <si>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</si>
  <si>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</si>
  <si>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</si>
  <si>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</si>
  <si>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</si>
  <si>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</si>
  <si>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</si>
  <si>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</si>
  <si>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</si>
  <si>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</si>
  <si>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</si>
  <si>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</si>
  <si>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</si>
  <si>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</si>
  <si>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</si>
  <si>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</si>
  <si>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</si>
  <si>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</si>
  <si>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</si>
  <si>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</si>
  <si>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</si>
  <si>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</si>
  <si>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</si>
  <si>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</si>
  <si>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</si>
  <si>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</si>
  <si>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</si>
  <si>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</si>
  <si>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</si>
  <si>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</si>
  <si>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</si>
  <si>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</si>
  <si>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</si>
  <si>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</si>
  <si>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</si>
  <si>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</si>
  <si>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</si>
  <si>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</si>
  <si>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</si>
  <si>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</si>
  <si>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</si>
  <si>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</si>
  <si>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</si>
  <si>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</si>
  <si>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</si>
  <si>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</si>
  <si>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</si>
  <si>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</si>
  <si>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</si>
  <si>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</si>
  <si>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</si>
  <si>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</si>
  <si>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</si>
  <si>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</si>
  <si>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</si>
  <si>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</si>
  <si>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</si>
  <si>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</si>
  <si>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</si>
  <si>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</si>
  <si>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</si>
  <si>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</si>
  <si>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</si>
  <si>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</si>
  <si>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</si>
  <si>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</si>
  <si>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</si>
  <si>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</si>
  <si>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</si>
  <si>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</si>
  <si>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</si>
  <si>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</si>
  <si>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</si>
  <si>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</si>
  <si>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</si>
  <si>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</si>
  <si>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</si>
  <si>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</si>
  <si>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</si>
  <si>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</si>
  <si>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</si>
  <si>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</si>
  <si>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</si>
  <si>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</si>
  <si>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</si>
  <si>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</si>
  <si>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</si>
  <si>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</si>
  <si>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</si>
  <si>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</si>
  <si>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</si>
  <si>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</si>
  <si>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</si>
  <si>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</si>
  <si>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</si>
  <si>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</si>
  <si>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</si>
  <si>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</si>
  <si>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</si>
  <si>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</si>
  <si>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</si>
  <si>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</si>
  <si>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</si>
  <si>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</si>
  <si>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</si>
  <si>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</si>
  <si>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</si>
  <si>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</si>
  <si>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</si>
  <si>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</si>
  <si>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</si>
  <si>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</si>
  <si>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</si>
  <si>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</si>
  <si>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</si>
  <si>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</si>
  <si>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</si>
  <si>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</si>
  <si>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</si>
  <si>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</si>
  <si>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</si>
  <si>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</si>
  <si>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</si>
  <si>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</si>
  <si>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</si>
  <si>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</si>
  <si>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</si>
  <si>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</si>
  <si>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</si>
  <si>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</si>
  <si>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</si>
  <si>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</si>
  <si>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</si>
  <si>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</si>
  <si>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</si>
  <si>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</si>
  <si>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</si>
  <si>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</si>
  <si>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</si>
  <si>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</si>
  <si>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</si>
  <si>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</si>
  <si>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</si>
  <si>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</si>
  <si>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</si>
  <si>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</si>
  <si>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</si>
  <si>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</si>
  <si>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</si>
  <si>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</si>
  <si>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</si>
  <si>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</si>
  <si>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</si>
  <si>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</si>
  <si>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</si>
  <si>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</si>
  <si>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</si>
  <si>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</si>
  <si>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</si>
  <si>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</si>
  <si>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</si>
  <si>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</si>
  <si>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</si>
  <si>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</si>
  <si>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</si>
  <si>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</si>
  <si>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</si>
  <si>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</si>
  <si>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</si>
  <si>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</si>
  <si>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</si>
  <si>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</si>
  <si>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</si>
  <si>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</si>
  <si>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</si>
  <si>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</si>
  <si>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</si>
  <si>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</si>
  <si>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</si>
  <si>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</si>
  <si>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</si>
  <si>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</si>
  <si>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</si>
  <si>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</si>
  <si>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</si>
  <si>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</si>
  <si>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</si>
  <si>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</si>
  <si>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</si>
  <si>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</si>
  <si>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</si>
  <si>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</si>
  <si>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</si>
  <si>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</si>
  <si>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</si>
  <si>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</si>
  <si>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</si>
  <si>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</si>
  <si>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</si>
  <si>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</si>
  <si>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</si>
  <si>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</si>
  <si>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</si>
  <si>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</si>
  <si>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</si>
  <si>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</si>
  <si>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</si>
  <si>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</si>
  <si>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</si>
  <si>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</si>
  <si>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</si>
  <si>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</si>
  <si>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</si>
  <si>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</si>
  <si>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</si>
  <si>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</si>
  <si>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</si>
  <si>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</si>
  <si>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</si>
  <si>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</si>
  <si>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</si>
  <si>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</si>
  <si>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</si>
  <si>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</si>
  <si>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</si>
  <si>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</si>
  <si>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</si>
  <si>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</si>
  <si>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</si>
  <si>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</si>
  <si>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</si>
  <si>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</si>
  <si>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</si>
  <si>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</si>
  <si>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</si>
  <si>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</si>
  <si>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</si>
  <si>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</si>
  <si>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</si>
  <si>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</si>
  <si>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</si>
  <si>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</si>
  <si>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</si>
  <si>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</si>
  <si>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</si>
  <si>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</si>
  <si>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</si>
  <si>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</si>
  <si>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</si>
  <si>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</si>
  <si>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</si>
  <si>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</si>
  <si>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</si>
  <si>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</si>
  <si>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</si>
  <si>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</si>
  <si>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</si>
  <si>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</si>
  <si>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</si>
  <si>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</si>
  <si>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</si>
  <si>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</si>
  <si>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</si>
  <si>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</si>
  <si>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</si>
  <si>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</si>
  <si>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</si>
  <si>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</si>
  <si>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</si>
  <si>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</si>
  <si>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</si>
  <si>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</si>
  <si>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</si>
  <si>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</si>
  <si>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</si>
  <si>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</si>
  <si>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</si>
  <si>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</si>
  <si>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</si>
  <si>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</si>
  <si>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</si>
  <si>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</si>
  <si>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</si>
  <si>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</si>
  <si>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</si>
  <si>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</si>
  <si>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</si>
  <si>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</si>
  <si>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</si>
  <si>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</si>
  <si>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</si>
  <si>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</si>
  <si>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</si>
  <si>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</si>
  <si>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</si>
  <si>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</si>
  <si>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</si>
  <si>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</si>
  <si>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</si>
  <si>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</si>
  <si>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</si>
  <si>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</si>
  <si>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</si>
  <si>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</si>
  <si>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</si>
  <si>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</si>
  <si>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</si>
  <si>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</si>
  <si>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</si>
  <si>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</si>
  <si>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</si>
  <si>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</si>
  <si>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</si>
  <si>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</si>
  <si>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</si>
  <si>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</si>
  <si>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</si>
  <si>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</si>
  <si>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</si>
  <si>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</si>
  <si>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</si>
  <si>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</si>
  <si>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</si>
  <si>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</si>
  <si>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</si>
  <si>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</si>
  <si>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</si>
  <si>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</si>
  <si>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</si>
  <si>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</si>
  <si>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</si>
  <si>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</si>
  <si>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</si>
  <si>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</si>
  <si>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</si>
  <si>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</si>
  <si>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</si>
  <si>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</si>
  <si>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</si>
  <si>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</si>
  <si>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</si>
  <si>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</si>
  <si>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</si>
  <si>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</si>
  <si>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</si>
  <si>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</si>
  <si>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</si>
  <si>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</si>
  <si>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</si>
  <si>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</si>
  <si>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</si>
  <si>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</si>
  <si>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</si>
  <si>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</si>
  <si>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</si>
  <si>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</si>
  <si>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</si>
  <si>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</si>
  <si>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</si>
  <si>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</si>
  <si>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</si>
  <si>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</si>
  <si>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</si>
  <si>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</si>
  <si>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</si>
  <si>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</si>
  <si>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</si>
  <si>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</si>
  <si>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</si>
  <si>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</si>
  <si>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</si>
  <si>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</si>
  <si>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</si>
  <si>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</si>
  <si>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</si>
  <si>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</si>
  <si>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</si>
  <si>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</si>
  <si>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</si>
  <si>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</si>
  <si>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</si>
  <si>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</si>
  <si>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</si>
  <si>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</si>
  <si>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</si>
  <si>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</si>
  <si>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</si>
  <si>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</si>
  <si>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</si>
  <si>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</si>
  <si>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</si>
  <si>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</si>
  <si>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</si>
  <si>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</si>
  <si>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</si>
  <si>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</si>
  <si>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</si>
  <si>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</si>
  <si>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</si>
  <si>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</si>
  <si>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</si>
  <si>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</si>
  <si>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</si>
  <si>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</si>
  <si>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</si>
  <si>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</si>
  <si>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</si>
  <si>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</si>
  <si>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</si>
  <si>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</si>
  <si>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</si>
  <si>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</si>
  <si>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</si>
  <si>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</si>
  <si>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</si>
  <si>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</si>
  <si>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</si>
  <si>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</si>
  <si>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</si>
  <si>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</si>
  <si>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</si>
  <si>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</si>
  <si>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</si>
  <si>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</si>
  <si>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</si>
  <si>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</si>
  <si>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</si>
  <si>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</si>
  <si>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</si>
  <si>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</si>
  <si>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</si>
  <si>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</si>
  <si>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</si>
  <si>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</si>
  <si>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</si>
  <si>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</si>
  <si>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</si>
  <si>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</si>
  <si>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</si>
  <si>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</si>
  <si>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</si>
  <si>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</si>
  <si>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</si>
  <si>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</si>
  <si>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</si>
  <si>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</si>
  <si>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</si>
  <si>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</si>
  <si>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</si>
  <si>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</si>
  <si>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</si>
  <si>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</si>
  <si>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</si>
  <si>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</si>
  <si>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</si>
  <si>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</si>
  <si>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</si>
  <si>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</si>
  <si>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</si>
  <si>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</si>
  <si>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</si>
  <si>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</si>
  <si>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</si>
  <si>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</si>
  <si>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</si>
  <si>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</si>
  <si>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</si>
  <si>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</si>
  <si>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</si>
  <si>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</si>
  <si>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</si>
  <si>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</si>
  <si>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</si>
  <si>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</si>
  <si>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</si>
  <si>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</si>
  <si>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</si>
  <si>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</si>
  <si>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</si>
  <si>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</si>
  <si>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</si>
  <si>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</si>
  <si>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</si>
  <si>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</si>
  <si>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</si>
  <si>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</si>
  <si>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</si>
  <si>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</si>
  <si>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</si>
  <si>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</si>
  <si>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</si>
  <si>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</si>
  <si>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</si>
  <si>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</si>
  <si>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</si>
  <si>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</si>
  <si>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</si>
  <si>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</si>
  <si>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</si>
  <si>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</si>
  <si>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</si>
  <si>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</si>
  <si>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</si>
  <si>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</si>
  <si>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</si>
  <si>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</si>
  <si>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</si>
  <si>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</si>
  <si>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</si>
  <si>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</si>
  <si>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</si>
  <si>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</si>
  <si>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</si>
  <si>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</si>
  <si>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</si>
  <si>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</si>
  <si>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</si>
  <si>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</si>
  <si>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</si>
  <si>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</si>
  <si>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</si>
  <si>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</si>
  <si>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</si>
  <si>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</si>
  <si>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</si>
  <si>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</si>
  <si>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</si>
  <si>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</si>
  <si>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</si>
  <si>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</si>
  <si>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</si>
  <si>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</si>
  <si>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</si>
  <si>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</si>
  <si>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</si>
  <si>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</si>
  <si>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</si>
  <si>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</si>
  <si>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</si>
  <si>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</si>
  <si>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</si>
  <si>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</si>
  <si>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</si>
  <si>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</si>
  <si>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</si>
  <si>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</si>
  <si>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</si>
  <si>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</si>
  <si>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</si>
  <si>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</si>
  <si>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</si>
  <si>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</si>
  <si>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</si>
  <si>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</si>
  <si>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</si>
  <si>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</si>
  <si>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</si>
  <si>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</si>
  <si>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</si>
  <si>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</si>
  <si>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</si>
  <si>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</si>
  <si>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</si>
  <si>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</si>
  <si>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</si>
  <si>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</si>
  <si>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</si>
  <si>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</si>
  <si>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</si>
  <si>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</si>
  <si>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</si>
  <si>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</si>
  <si>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</si>
  <si>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</si>
  <si>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</si>
  <si>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</si>
  <si>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</si>
  <si>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</si>
  <si>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</si>
  <si>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</si>
  <si>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</si>
  <si>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</si>
  <si>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</si>
  <si>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</si>
  <si>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</si>
  <si>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</si>
  <si>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</si>
  <si>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</si>
  <si>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</si>
  <si>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</si>
  <si>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</si>
  <si>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</si>
  <si>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</si>
  <si>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</si>
  <si>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</si>
  <si>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</si>
  <si>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</si>
  <si>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</si>
  <si>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</si>
  <si>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</si>
  <si>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</si>
  <si>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</si>
  <si>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</si>
  <si>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</si>
  <si>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</si>
  <si>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</si>
  <si>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</si>
  <si>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</si>
  <si>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</si>
  <si>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</si>
  <si>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</si>
  <si>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</si>
  <si>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</si>
  <si>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</si>
  <si>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</si>
  <si>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</si>
  <si>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</si>
  <si>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</si>
  <si>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</si>
  <si>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</si>
  <si>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</si>
  <si>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</si>
  <si>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</si>
  <si>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</si>
  <si>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</si>
  <si>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</si>
  <si>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</si>
  <si>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</si>
  <si>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</si>
  <si>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</si>
  <si>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</si>
  <si>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</si>
  <si>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</si>
  <si>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</si>
  <si>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</si>
  <si>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</si>
  <si>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</si>
  <si>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</si>
  <si>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</si>
  <si>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</si>
  <si>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</si>
  <si>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</si>
  <si>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</si>
  <si>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</si>
  <si>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</si>
  <si>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</si>
  <si>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</si>
  <si>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</si>
  <si>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</si>
  <si>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</si>
  <si>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</si>
  <si>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</si>
  <si>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</si>
  <si>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</si>
  <si>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</si>
  <si>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</si>
  <si>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</si>
  <si>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</si>
  <si>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</si>
  <si>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</si>
  <si>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</si>
  <si>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</si>
  <si>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</si>
  <si>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</si>
  <si>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</si>
  <si>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</si>
  <si>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</si>
  <si>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</si>
  <si>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</si>
  <si>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</si>
  <si>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</si>
  <si>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</si>
  <si>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</si>
  <si>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</si>
  <si>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</si>
  <si>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</si>
  <si>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</si>
  <si>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</si>
  <si>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</si>
  <si>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</si>
  <si>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</si>
  <si>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</si>
  <si>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</si>
  <si>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</si>
  <si>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</si>
  <si>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</si>
  <si>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</si>
  <si>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</si>
  <si>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</si>
  <si>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</si>
  <si>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</si>
  <si>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</si>
  <si>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</si>
  <si>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</si>
  <si>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</si>
  <si>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</si>
  <si>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</si>
  <si>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</si>
  <si>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</si>
  <si>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</si>
  <si>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</si>
  <si>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</si>
  <si>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</si>
  <si>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</si>
  <si>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</si>
  <si>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</si>
  <si>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</si>
  <si>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</si>
  <si>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</si>
  <si>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</si>
  <si>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</si>
  <si>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</si>
  <si>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</si>
  <si>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</si>
  <si>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</si>
  <si>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</si>
  <si>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</si>
  <si>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</si>
  <si>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</si>
  <si>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</si>
  <si>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</si>
  <si>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</si>
  <si>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</si>
  <si>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</si>
  <si>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</si>
  <si>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</si>
  <si>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</si>
  <si>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</si>
  <si>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</si>
  <si>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</si>
  <si>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</si>
  <si>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</si>
  <si>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</si>
  <si>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</si>
  <si>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</si>
  <si>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</si>
  <si>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</si>
  <si>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</si>
  <si>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</si>
  <si>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</si>
  <si>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</si>
  <si>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</si>
  <si>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</si>
  <si>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</si>
  <si>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</si>
  <si>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</si>
  <si>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</si>
  <si>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</si>
  <si>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</si>
  <si>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</si>
  <si>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</si>
  <si>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</si>
  <si>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</si>
  <si>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</si>
  <si>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</si>
  <si>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</si>
  <si>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</si>
  <si>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</si>
  <si>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</si>
  <si>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</si>
  <si>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</si>
  <si>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</si>
  <si>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</si>
  <si>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</si>
  <si>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</si>
  <si>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</si>
  <si>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</si>
  <si>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</si>
  <si>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</si>
  <si>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</si>
  <si>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</si>
  <si>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</si>
  <si>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</si>
  <si>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</si>
  <si>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</si>
  <si>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</si>
  <si>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</si>
  <si>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</si>
  <si>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</si>
  <si>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</si>
  <si>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</si>
  <si>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</si>
  <si>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</si>
  <si>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</si>
  <si>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</si>
  <si>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</si>
  <si>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</si>
  <si>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</si>
  <si>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</si>
  <si>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</si>
  <si>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</si>
  <si>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</si>
  <si>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</si>
  <si>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</si>
  <si>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</si>
  <si>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</si>
  <si>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</si>
  <si>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</si>
  <si>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</si>
  <si>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</si>
  <si>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</si>
  <si>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</si>
  <si>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</si>
  <si>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</si>
  <si>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</si>
  <si>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</si>
  <si>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</si>
  <si>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</si>
  <si>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</si>
  <si>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</si>
  <si>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</si>
  <si>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</si>
  <si>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</si>
  <si>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</si>
  <si>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</si>
  <si>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</si>
  <si>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</si>
  <si>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</si>
  <si>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</si>
  <si>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</si>
  <si>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</si>
  <si>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</si>
  <si>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</si>
  <si>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</si>
  <si>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</si>
  <si>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</si>
  <si>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</si>
  <si>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</si>
  <si>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</si>
  <si>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</si>
  <si>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</si>
  <si>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</si>
  <si>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</si>
  <si>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</si>
  <si>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</si>
  <si>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</si>
  <si>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</si>
  <si>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</si>
  <si>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</si>
  <si>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</si>
  <si>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</si>
  <si>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</si>
  <si>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</si>
  <si>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</si>
  <si>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</si>
  <si>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</si>
  <si>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</si>
  <si>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</si>
  <si>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</si>
  <si>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</si>
  <si>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</si>
  <si>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</si>
  <si>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</si>
  <si>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</si>
  <si>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</si>
  <si>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</si>
  <si>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</si>
  <si>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</si>
  <si>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</si>
  <si>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</si>
  <si>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</si>
  <si>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</si>
  <si>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</si>
  <si>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</si>
  <si>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</si>
  <si>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</si>
  <si>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</si>
  <si>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</si>
  <si>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</si>
  <si>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</si>
  <si>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</si>
  <si>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</si>
  <si>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</si>
  <si>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</si>
  <si>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</si>
  <si>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</si>
  <si>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</si>
  <si>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</si>
  <si>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</si>
  <si>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</si>
  <si>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</si>
  <si>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</si>
  <si>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</si>
  <si>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</si>
  <si>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</si>
  <si>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</si>
  <si>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</si>
  <si>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</si>
  <si>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</si>
  <si>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</si>
  <si>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</si>
  <si>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</si>
  <si>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</si>
  <si>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</si>
  <si>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</si>
  <si>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</si>
  <si>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</si>
  <si>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</si>
  <si>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</si>
  <si>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</si>
  <si>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</si>
  <si>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</si>
  <si>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</si>
  <si>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</si>
  <si>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</si>
  <si>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</si>
  <si>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</si>
  <si>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</si>
  <si>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</si>
  <si>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</si>
  <si>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</si>
  <si>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</si>
  <si>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</si>
  <si>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</si>
  <si>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</si>
  <si>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</si>
  <si>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</si>
  <si>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</si>
  <si>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</si>
  <si>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</si>
  <si>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</si>
  <si>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</si>
  <si>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</si>
  <si>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</si>
  <si>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</si>
  <si>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</si>
  <si>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</si>
  <si>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</si>
  <si>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</si>
  <si>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</si>
  <si>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</si>
  <si>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</si>
  <si>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</si>
  <si>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</si>
  <si>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</si>
  <si>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</si>
  <si>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</si>
  <si>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</si>
  <si>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</si>
  <si>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</si>
  <si>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</si>
  <si>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</si>
  <si>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</si>
  <si>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</si>
  <si>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</si>
  <si>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</si>
  <si>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</si>
  <si>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</si>
  <si>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</si>
  <si>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</si>
  <si>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</si>
  <si>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</si>
  <si>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</si>
  <si>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</si>
  <si>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</si>
  <si>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</si>
  <si>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</si>
  <si>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</si>
  <si>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</si>
  <si>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</si>
  <si>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</si>
  <si>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</si>
  <si>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</si>
  <si>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</si>
  <si>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</si>
  <si>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</si>
  <si>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</si>
  <si>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</si>
  <si>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</si>
  <si>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</si>
  <si>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</si>
  <si>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</si>
  <si>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</si>
  <si>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</si>
  <si>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</si>
  <si>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</si>
  <si>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</si>
  <si>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</si>
  <si>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</si>
  <si>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</si>
  <si>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</si>
  <si>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</si>
  <si>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</si>
  <si>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</si>
  <si>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</si>
  <si>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</si>
  <si>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</si>
  <si>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</si>
  <si>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</si>
  <si>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</si>
  <si>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</si>
  <si>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</si>
  <si>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</si>
  <si>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</si>
  <si>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</si>
  <si>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</si>
  <si>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</si>
  <si>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</si>
  <si>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</si>
  <si>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</si>
  <si>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</si>
  <si>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</si>
  <si>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</si>
  <si>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</si>
  <si>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</si>
  <si>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</si>
  <si>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</si>
  <si>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</si>
  <si>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</si>
  <si>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</si>
  <si>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</si>
  <si>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</si>
  <si>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</si>
  <si>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</si>
  <si>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</si>
  <si>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</si>
  <si>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</si>
  <si>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</si>
  <si>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</si>
  <si>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</si>
  <si>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</si>
  <si>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</si>
  <si>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</si>
  <si>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</si>
  <si>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</si>
  <si>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</si>
  <si>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</si>
  <si>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</si>
  <si>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</si>
  <si>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</si>
  <si>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</si>
  <si>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</si>
  <si>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</si>
  <si>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</si>
  <si>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</si>
  <si>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</si>
  <si>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</si>
  <si>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</si>
  <si>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</si>
  <si>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</si>
  <si>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</si>
  <si>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</si>
  <si>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</si>
  <si>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</si>
  <si>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</si>
  <si>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</si>
  <si>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</si>
  <si>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</si>
  <si>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</si>
  <si>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</si>
  <si>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</si>
  <si>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</si>
  <si>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</si>
  <si>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</si>
  <si>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</si>
  <si>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</si>
  <si>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</si>
  <si>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</si>
  <si>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</si>
  <si>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</si>
  <si>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</si>
  <si>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</si>
  <si>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</si>
  <si>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</si>
  <si>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</si>
  <si>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</si>
  <si>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</si>
  <si>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</si>
  <si>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</si>
  <si>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</si>
  <si>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</si>
  <si>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</si>
  <si>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</si>
  <si>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</si>
  <si>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</si>
  <si>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</si>
  <si>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</si>
  <si>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</si>
  <si>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</si>
  <si>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</si>
  <si>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</si>
  <si>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</si>
  <si>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</si>
  <si>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</si>
  <si>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</si>
  <si>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</si>
  <si>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</si>
  <si>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</si>
  <si>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</si>
  <si>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</si>
  <si>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</si>
  <si>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</si>
  <si>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</si>
  <si>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</si>
  <si>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</si>
  <si>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</si>
  <si>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</si>
  <si>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</si>
  <si>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</si>
  <si>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</si>
  <si>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</si>
  <si>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</si>
  <si>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</si>
  <si>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</si>
  <si>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</si>
  <si>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</si>
  <si>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</si>
  <si>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</si>
  <si>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</si>
  <si>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</si>
  <si>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</si>
  <si>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</si>
  <si>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</si>
  <si>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</si>
  <si>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</si>
  <si>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</si>
  <si>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</si>
  <si>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</si>
  <si>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</si>
  <si>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</si>
  <si>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</si>
  <si>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</si>
  <si>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</si>
  <si>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</si>
  <si>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</si>
  <si>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</si>
  <si>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</si>
  <si>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</si>
  <si>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</si>
  <si>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</si>
  <si>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</si>
  <si>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</si>
  <si>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</si>
  <si>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</si>
  <si>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</si>
  <si>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</si>
  <si>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</si>
  <si>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</si>
  <si>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</si>
  <si>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</si>
  <si>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</si>
  <si>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</si>
  <si>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</si>
  <si>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</si>
  <si>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</si>
  <si>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</si>
  <si>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</si>
  <si>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</si>
  <si>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</si>
  <si>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</si>
  <si>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</si>
  <si>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</si>
  <si>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</si>
  <si>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</si>
  <si>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</si>
  <si>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</si>
  <si>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</si>
  <si>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</si>
  <si>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</si>
  <si>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</si>
  <si>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</si>
  <si>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</si>
  <si>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</si>
  <si>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</si>
  <si>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</si>
  <si>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</si>
  <si>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</si>
  <si>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</si>
  <si>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</si>
  <si>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</si>
  <si>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</si>
  <si>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</si>
  <si>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</si>
  <si>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</si>
  <si>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</si>
  <si>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</si>
  <si>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</si>
  <si>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</si>
  <si>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</si>
  <si>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</si>
  <si>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</si>
  <si>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</si>
  <si>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</si>
  <si>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</si>
  <si>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</si>
  <si>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</si>
  <si>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</si>
  <si>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</si>
  <si>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</si>
  <si>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</si>
  <si>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</si>
  <si>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</si>
  <si>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</si>
  <si>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</si>
  <si>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</si>
  <si>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</si>
  <si>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</si>
  <si>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</si>
  <si>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</si>
  <si>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</si>
  <si>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</si>
  <si>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</si>
  <si>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</si>
  <si>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</si>
  <si>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</si>
  <si>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</si>
  <si>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</si>
  <si>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</si>
  <si>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</si>
  <si>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</si>
  <si>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</si>
  <si>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</si>
  <si>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</si>
  <si>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</si>
  <si>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</si>
  <si>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</si>
  <si>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</si>
  <si>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</si>
  <si>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</si>
  <si>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</si>
  <si>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</si>
  <si>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</si>
  <si>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</si>
  <si>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</si>
  <si>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</si>
  <si>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</si>
  <si>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</si>
  <si>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</si>
  <si>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</si>
  <si>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</si>
  <si>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</si>
  <si>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</si>
  <si>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</si>
  <si>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</si>
  <si>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</si>
  <si>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</si>
  <si>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</si>
  <si>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</si>
  <si>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</si>
  <si>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</si>
  <si>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</si>
  <si>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</si>
  <si>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</si>
  <si>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</si>
  <si>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</si>
  <si>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</si>
  <si>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</si>
  <si>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</si>
  <si>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</si>
  <si>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</si>
  <si>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</si>
  <si>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</si>
  <si>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</si>
  <si>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</si>
  <si>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</si>
  <si>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</si>
  <si>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</si>
  <si>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</si>
  <si>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</si>
  <si>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</si>
  <si>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</si>
  <si>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</si>
  <si>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</si>
  <si>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</si>
  <si>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</si>
  <si>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</si>
  <si>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</si>
  <si>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</si>
  <si>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</si>
  <si>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</si>
  <si>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</si>
  <si>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</si>
  <si>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</si>
  <si>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</si>
  <si>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</si>
  <si>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</si>
  <si>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</si>
  <si>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</si>
  <si>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</si>
  <si>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</si>
  <si>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</si>
  <si>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</si>
  <si>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</si>
  <si>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</si>
  <si>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</si>
  <si>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</si>
  <si>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</si>
  <si>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</si>
  <si>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</si>
  <si>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</si>
  <si>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</si>
  <si>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</si>
  <si>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</si>
  <si>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</si>
  <si>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</si>
  <si>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</si>
  <si>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</si>
  <si>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</si>
  <si>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</si>
  <si>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</si>
  <si>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</si>
  <si>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</si>
  <si>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</si>
  <si>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</si>
  <si>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</si>
  <si>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</si>
  <si>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</si>
  <si>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</si>
  <si>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</si>
  <si>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</si>
  <si>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</si>
  <si>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</si>
  <si>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</si>
  <si>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</si>
  <si>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</si>
  <si>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</si>
  <si>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</si>
  <si>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</si>
  <si>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</si>
  <si>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</si>
  <si>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</si>
  <si>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</si>
  <si>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</si>
  <si>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</si>
  <si>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</si>
  <si>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</si>
  <si>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</si>
  <si>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</si>
  <si>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</si>
  <si>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</si>
  <si>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</si>
  <si>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</si>
  <si>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</si>
  <si>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</si>
  <si>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</si>
  <si>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</si>
  <si>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</si>
  <si>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</si>
  <si>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</si>
  <si>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</si>
  <si>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</si>
  <si>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</si>
  <si>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</si>
  <si>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</si>
  <si>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</si>
  <si>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</si>
  <si>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</si>
  <si>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</si>
  <si>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</si>
  <si>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</si>
  <si>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</si>
  <si>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</si>
  <si>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</si>
  <si>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</si>
  <si>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</si>
  <si>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</si>
  <si>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</si>
  <si>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</si>
  <si>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</si>
  <si>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</si>
  <si>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</si>
  <si>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</si>
  <si>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</si>
  <si>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</si>
  <si>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</si>
  <si>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</si>
  <si>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</si>
  <si>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</si>
  <si>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</si>
  <si>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</si>
  <si>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</si>
  <si>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</si>
  <si>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</si>
  <si>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</si>
  <si>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</si>
  <si>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</si>
  <si>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</si>
  <si>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</si>
  <si>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</si>
  <si>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</si>
  <si>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</si>
  <si>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</si>
  <si>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</si>
  <si>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</si>
  <si>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</si>
  <si>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</si>
  <si>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</si>
  <si>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</si>
  <si>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</si>
  <si>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</si>
  <si>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</si>
  <si>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</si>
  <si>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</si>
  <si>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</si>
  <si>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</si>
  <si>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</si>
  <si>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</si>
  <si>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</si>
  <si>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</si>
  <si>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</si>
  <si>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</si>
  <si>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</si>
  <si>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</si>
  <si>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</si>
  <si>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</si>
  <si>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</si>
  <si>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</si>
  <si>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</si>
  <si>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</si>
  <si>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</si>
  <si>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</si>
  <si>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</si>
  <si>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</si>
  <si>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</si>
  <si>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</si>
  <si>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</si>
  <si>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</si>
  <si>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</si>
  <si>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</si>
  <si>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</si>
  <si>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</si>
  <si>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</si>
  <si>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</si>
  <si>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</si>
  <si>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</si>
  <si>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</si>
  <si>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</si>
  <si>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</si>
  <si>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</si>
  <si>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</si>
  <si>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</si>
  <si>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</si>
  <si>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</si>
  <si>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</si>
  <si>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</si>
  <si>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</si>
  <si>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</si>
  <si>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</si>
  <si>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</si>
  <si>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</si>
  <si>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</si>
  <si>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</si>
  <si>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</si>
  <si>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</si>
  <si>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</si>
  <si>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</si>
  <si>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</si>
  <si>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</si>
  <si>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</si>
  <si>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</si>
  <si>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</si>
  <si>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</si>
  <si>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</si>
  <si>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</si>
  <si>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</si>
  <si>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</si>
  <si>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</si>
  <si>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</si>
  <si>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</si>
  <si>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</si>
  <si>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</si>
  <si>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</si>
  <si>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</si>
  <si>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</si>
  <si>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</si>
  <si>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</si>
  <si>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</si>
  <si>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</si>
  <si>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</si>
  <si>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</si>
  <si>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</si>
  <si>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</si>
  <si>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</si>
  <si>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</si>
  <si>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</si>
  <si>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</si>
  <si>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</si>
  <si>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</si>
  <si>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</si>
  <si>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</si>
  <si>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</si>
  <si>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</si>
  <si>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</si>
  <si>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</si>
  <si>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</si>
  <si>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</si>
  <si>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</si>
  <si>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</si>
  <si>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</si>
  <si>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</si>
  <si>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</si>
  <si>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</si>
  <si>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</si>
  <si>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</si>
  <si>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</si>
  <si>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</si>
  <si>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</si>
  <si>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</si>
  <si>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</si>
  <si>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</si>
  <si>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</si>
  <si>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</si>
  <si>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</si>
  <si>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</si>
  <si>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</si>
  <si>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</si>
  <si>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</si>
  <si>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</si>
  <si>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</si>
  <si>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</si>
  <si>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</si>
  <si>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</si>
  <si>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</si>
  <si>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</si>
  <si>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</si>
  <si>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</si>
  <si>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</si>
  <si>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</si>
  <si>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</si>
  <si>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</si>
  <si>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</si>
  <si>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</si>
  <si>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</si>
  <si>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</si>
  <si>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</si>
  <si>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</si>
  <si>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</si>
  <si>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</si>
  <si>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</si>
  <si>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</si>
  <si>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</si>
  <si>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</si>
  <si>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</si>
  <si>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</si>
  <si>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</si>
  <si>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</si>
  <si>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</si>
  <si>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</si>
  <si>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</si>
  <si>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</si>
  <si>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</si>
  <si>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</si>
  <si>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</si>
  <si>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</si>
  <si>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</si>
  <si>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</si>
  <si>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</si>
  <si>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</si>
  <si>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</si>
  <si>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</si>
  <si>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</si>
  <si>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</si>
  <si>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</si>
  <si>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</si>
  <si>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</si>
  <si>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</si>
  <si>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</si>
  <si>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</si>
  <si>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</si>
  <si>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</si>
  <si>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</si>
  <si>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</si>
  <si>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</si>
  <si>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</si>
  <si>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</si>
  <si>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</si>
  <si>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</si>
  <si>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</si>
  <si>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</si>
  <si>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</si>
  <si>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</si>
  <si>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</si>
  <si>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</si>
  <si>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</si>
  <si>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</si>
  <si>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</si>
  <si>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</si>
  <si>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</si>
  <si>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</si>
  <si>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</si>
  <si>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</si>
  <si>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</si>
  <si>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</si>
  <si>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</si>
  <si>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</si>
  <si>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</si>
  <si>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</si>
  <si>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</si>
  <si>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</si>
  <si>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</si>
  <si>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</si>
  <si>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</si>
  <si>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</si>
  <si>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</si>
  <si>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</si>
  <si>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</si>
  <si>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</si>
  <si>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</si>
  <si>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</si>
  <si>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</si>
  <si>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</si>
  <si>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</si>
  <si>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</si>
  <si>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</si>
  <si>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</si>
  <si>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</si>
  <si>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</si>
  <si>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</si>
  <si>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</si>
  <si>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</si>
  <si>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</si>
  <si>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</si>
  <si>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</si>
  <si>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</si>
  <si>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</si>
  <si>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</si>
  <si>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</si>
  <si>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</si>
  <si>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</si>
  <si>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</si>
  <si>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</si>
  <si>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</si>
  <si>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</si>
  <si>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</si>
  <si>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</si>
  <si>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</si>
  <si>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</si>
  <si>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</si>
  <si>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</si>
  <si>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</si>
  <si>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</si>
  <si>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</si>
  <si>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</si>
  <si>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</si>
  <si>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</si>
  <si>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</si>
  <si>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</si>
  <si>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</si>
  <si>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</si>
  <si>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</si>
  <si>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</si>
  <si>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</si>
  <si>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</si>
  <si>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</si>
  <si>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</si>
  <si>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</si>
  <si>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</si>
  <si>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</si>
  <si>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</si>
  <si>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</si>
  <si>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</si>
  <si>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</si>
  <si>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</si>
  <si>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</si>
  <si>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</si>
  <si>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</si>
  <si>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</si>
  <si>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</si>
  <si>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</si>
  <si>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</si>
  <si>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</si>
  <si>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</si>
  <si>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</si>
  <si>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</si>
  <si>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</si>
  <si>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</si>
  <si>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</si>
  <si>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</si>
  <si>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</si>
  <si>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</si>
  <si>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</si>
  <si>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</si>
  <si>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</si>
  <si>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</si>
  <si>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</si>
  <si>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</si>
  <si>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</si>
  <si>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</si>
  <si>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</si>
  <si>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</si>
  <si>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</si>
  <si>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</si>
  <si>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</si>
  <si>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</si>
  <si>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</si>
  <si>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</si>
  <si>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</si>
  <si>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</si>
  <si>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</si>
  <si>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</si>
  <si>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</si>
  <si>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</si>
  <si>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</si>
  <si>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</si>
  <si>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</si>
  <si>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</si>
  <si>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</si>
  <si>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</si>
  <si>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</si>
  <si>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</si>
  <si>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</si>
  <si>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</si>
  <si>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</si>
  <si>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</si>
  <si>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</si>
  <si>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</si>
  <si>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</si>
  <si>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</si>
  <si>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</si>
  <si>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</si>
  <si>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</si>
  <si>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</si>
  <si>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</si>
  <si>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</si>
  <si>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</si>
  <si>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</si>
  <si>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</si>
  <si>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</si>
  <si>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</si>
  <si>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</si>
  <si>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</si>
  <si>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</si>
  <si>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</si>
  <si>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</si>
  <si>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</si>
  <si>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</si>
  <si>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</si>
  <si>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</si>
  <si>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</si>
  <si>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</si>
  <si>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</si>
  <si>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</si>
  <si>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</si>
  <si>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</si>
  <si>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</si>
  <si>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</si>
  <si>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</si>
  <si>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</si>
  <si>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</si>
  <si>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</si>
  <si>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</si>
  <si>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</si>
  <si>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</si>
  <si>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</si>
  <si>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</si>
  <si>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</si>
  <si>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</si>
  <si>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</si>
  <si>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</si>
  <si>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</si>
  <si>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</si>
  <si>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</si>
  <si>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</si>
  <si>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</si>
  <si>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</si>
  <si>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</si>
  <si>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</si>
  <si>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</si>
  <si>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</si>
  <si>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</si>
  <si>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</si>
  <si>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</si>
  <si>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</si>
  <si>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</si>
  <si>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</si>
  <si>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</si>
  <si>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</si>
  <si>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</si>
  <si>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</si>
  <si>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</si>
  <si>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</si>
  <si>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</si>
  <si>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</si>
  <si>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</si>
  <si>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</si>
  <si>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</si>
  <si>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</si>
  <si>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</si>
  <si>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</si>
  <si>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</si>
  <si>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</si>
  <si>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</si>
  <si>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</si>
  <si>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</si>
  <si>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</si>
  <si>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</si>
  <si>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</si>
  <si>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</si>
  <si>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</si>
  <si>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</si>
  <si>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</si>
  <si>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</si>
  <si>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</si>
  <si>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</si>
  <si>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</si>
  <si>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</si>
  <si>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</si>
  <si>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</si>
  <si>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</si>
  <si>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</si>
  <si>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</si>
  <si>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</si>
  <si>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</si>
  <si>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</si>
  <si>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</si>
  <si>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</si>
  <si>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</si>
  <si>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</si>
  <si>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</si>
  <si>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</si>
  <si>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</si>
  <si>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</si>
  <si>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</si>
  <si>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</si>
  <si>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</si>
  <si>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</si>
  <si>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</si>
  <si>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</si>
  <si>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</si>
  <si>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</si>
  <si>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</si>
  <si>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</si>
  <si>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</si>
  <si>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</si>
  <si>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</si>
  <si>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</si>
  <si>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</si>
  <si>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</si>
  <si>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</si>
  <si>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</si>
  <si>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</si>
  <si>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</si>
  <si>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</si>
  <si>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</si>
  <si>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</si>
  <si>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</si>
  <si>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</si>
  <si>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</si>
  <si>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</si>
  <si>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</si>
  <si>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</si>
  <si>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</si>
  <si>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</si>
  <si>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</si>
  <si>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</si>
  <si>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</si>
  <si>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</si>
  <si>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</si>
  <si>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</si>
  <si>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</si>
  <si>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</si>
  <si>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</si>
  <si>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</si>
  <si>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</si>
  <si>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</si>
  <si>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</si>
  <si>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</si>
  <si>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</si>
  <si>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</si>
  <si>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</si>
  <si>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</si>
  <si>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</si>
  <si>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</si>
  <si>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</si>
  <si>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</si>
  <si>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</si>
  <si>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</si>
  <si>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</si>
  <si>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</si>
  <si>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</si>
  <si>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</si>
  <si>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</si>
  <si>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</si>
  <si>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</si>
  <si>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</si>
  <si>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</si>
  <si>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</si>
  <si>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</si>
  <si>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</si>
  <si>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</si>
  <si>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</si>
  <si>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</si>
  <si>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</si>
  <si>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</si>
  <si>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</si>
  <si>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</si>
  <si>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</si>
  <si>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</si>
  <si>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</si>
  <si>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</si>
  <si>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</si>
  <si>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</si>
  <si>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</si>
  <si>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</si>
  <si>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</si>
  <si>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</si>
  <si>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</si>
  <si>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</si>
  <si>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</si>
  <si>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</si>
  <si>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</si>
  <si>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</si>
  <si>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</si>
  <si>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</si>
  <si>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</si>
  <si>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</si>
  <si>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</si>
  <si>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</si>
  <si>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</si>
  <si>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</si>
  <si>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</si>
  <si>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</si>
  <si>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</si>
  <si>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</si>
  <si>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</si>
  <si>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</si>
  <si>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</si>
  <si>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</si>
  <si>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</si>
  <si>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</si>
  <si>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</si>
  <si>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</si>
  <si>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</si>
  <si>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</si>
  <si>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</si>
  <si>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</si>
  <si>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</si>
  <si>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</si>
  <si>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</si>
  <si>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</si>
  <si>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</si>
  <si>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</si>
  <si>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</si>
  <si>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</si>
  <si>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</si>
  <si>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</si>
  <si>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</si>
  <si>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</si>
  <si>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</si>
  <si>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</si>
  <si>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</si>
  <si>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</si>
  <si>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</si>
  <si>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</si>
  <si>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</si>
  <si>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</si>
  <si>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</si>
  <si>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</si>
  <si>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</si>
  <si>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</si>
  <si>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</si>
  <si>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</si>
  <si>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</si>
  <si>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</si>
  <si>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</si>
  <si>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</si>
  <si>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</si>
  <si>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</si>
  <si>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</si>
  <si>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</si>
  <si>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</si>
  <si>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</si>
  <si>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</si>
  <si>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</si>
  <si>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</si>
  <si>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</si>
  <si>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</si>
  <si>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</si>
  <si>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</si>
  <si>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</si>
  <si>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</si>
  <si>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</si>
  <si>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</si>
  <si>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</si>
  <si>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</si>
  <si>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</si>
  <si>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</si>
  <si>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</si>
  <si>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</si>
  <si>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</si>
  <si>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</si>
  <si>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</si>
  <si>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</si>
  <si>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</si>
  <si>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</si>
  <si>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</si>
  <si>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</si>
  <si>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</si>
  <si>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</si>
  <si>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</si>
  <si>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</si>
  <si>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</si>
  <si>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</si>
  <si>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</si>
  <si>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</si>
  <si>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</si>
  <si>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</si>
  <si>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</si>
  <si>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</si>
  <si>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</si>
  <si>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</si>
  <si>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</si>
  <si>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</si>
  <si>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</si>
  <si>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</si>
  <si>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</si>
  <si>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</si>
  <si>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</si>
  <si>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</si>
  <si>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</si>
  <si>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</si>
  <si>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</si>
  <si>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</si>
  <si>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</si>
  <si>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</si>
  <si>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</si>
  <si>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</si>
  <si>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</si>
  <si>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</si>
  <si>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</si>
  <si>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</si>
  <si>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</si>
  <si>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</si>
  <si>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</si>
  <si>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</si>
  <si>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</si>
  <si>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</si>
  <si>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</si>
  <si>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</si>
  <si>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</si>
  <si>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</si>
  <si>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</si>
  <si>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</si>
  <si>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</si>
  <si>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</si>
  <si>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</si>
  <si>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</si>
  <si>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</si>
  <si>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</si>
  <si>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</si>
  <si>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</si>
  <si>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</si>
  <si>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</si>
  <si>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</si>
  <si>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</si>
  <si>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</si>
  <si>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</si>
  <si>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</si>
  <si>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</si>
  <si>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</si>
  <si>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</si>
  <si>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</si>
  <si>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</si>
  <si>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</si>
  <si>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</si>
  <si>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</si>
  <si>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</si>
  <si>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</si>
  <si>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</si>
  <si>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</si>
  <si>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</si>
  <si>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</si>
  <si>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</si>
  <si>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</si>
  <si>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</si>
  <si>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</si>
  <si>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</si>
  <si>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</si>
  <si>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</si>
  <si>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</si>
  <si>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</si>
  <si>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</si>
  <si>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</si>
  <si>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</si>
  <si>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</si>
  <si>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</si>
  <si>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</si>
  <si>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</si>
  <si>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</si>
  <si>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</si>
  <si>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</si>
  <si>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</si>
  <si>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</si>
  <si>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</si>
  <si>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</si>
  <si>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</si>
  <si>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</si>
  <si>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</si>
  <si>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</si>
  <si>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</si>
  <si>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</si>
  <si>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</si>
  <si>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</si>
  <si>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</si>
  <si>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</si>
  <si>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</si>
  <si>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</si>
  <si>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</si>
  <si>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</si>
  <si>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</si>
  <si>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</si>
  <si>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</si>
  <si>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</si>
  <si>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</si>
  <si>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</si>
  <si>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</si>
  <si>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</si>
  <si>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</si>
  <si>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</si>
  <si>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</si>
  <si>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</si>
  <si>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</si>
  <si>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</si>
  <si>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</si>
  <si>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</si>
  <si>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</si>
  <si>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</si>
  <si>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</si>
  <si>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</si>
  <si>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</si>
  <si>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</si>
  <si>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</si>
  <si>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</si>
  <si>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</si>
  <si>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</si>
  <si>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</si>
  <si>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</si>
  <si>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</si>
  <si>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</si>
  <si>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</si>
  <si>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</si>
  <si>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</si>
  <si>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</si>
  <si>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</si>
  <si>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</si>
  <si>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</si>
  <si>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</si>
  <si>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</si>
  <si>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</si>
  <si>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</si>
  <si>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</si>
  <si>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</si>
  <si>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</si>
  <si>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</si>
  <si>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</si>
  <si>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</si>
  <si>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</si>
  <si>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</si>
  <si>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</si>
  <si>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</si>
  <si>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</si>
  <si>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</si>
  <si>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</si>
  <si>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</si>
  <si>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</si>
  <si>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</si>
  <si>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</si>
  <si>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</si>
  <si>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</si>
  <si>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</si>
  <si>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</si>
  <si>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</si>
  <si>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</si>
  <si>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</si>
  <si>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</si>
  <si>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</si>
  <si>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</si>
  <si>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</si>
  <si>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</si>
  <si>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</si>
  <si>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</si>
  <si>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</si>
  <si>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</si>
  <si>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</si>
  <si>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</si>
  <si>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</si>
  <si>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</si>
  <si>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</si>
  <si>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</si>
  <si>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</si>
  <si>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</si>
  <si>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</si>
  <si>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</si>
  <si>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</si>
  <si>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</si>
  <si>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</si>
  <si>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</si>
  <si>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</si>
  <si>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</si>
  <si>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</si>
  <si>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</si>
  <si>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</si>
  <si>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</si>
  <si>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</si>
  <si>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</si>
  <si>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</si>
  <si>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</si>
  <si>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</si>
  <si>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</si>
  <si>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</si>
  <si>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</si>
  <si>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</si>
  <si>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</si>
  <si>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</si>
  <si>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</si>
  <si>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</si>
  <si>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</si>
  <si>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</si>
  <si>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</si>
  <si>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</si>
  <si>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</si>
  <si>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</si>
  <si>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</si>
  <si>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</si>
  <si>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</si>
  <si>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</si>
  <si>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</si>
  <si>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</si>
  <si>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</si>
  <si>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</si>
  <si>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</si>
  <si>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</si>
  <si>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</si>
  <si>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</si>
  <si>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</si>
  <si>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</si>
  <si>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</si>
  <si>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</si>
  <si>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</si>
  <si>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</si>
  <si>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</si>
  <si>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</si>
  <si>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</si>
  <si>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</si>
  <si>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</si>
  <si>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</si>
  <si>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</si>
  <si>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</si>
  <si>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</si>
  <si>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</si>
  <si>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</si>
  <si>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</si>
  <si>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</si>
  <si>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</si>
  <si>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</si>
  <si>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</si>
  <si>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</si>
  <si>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</si>
  <si>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</si>
  <si>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</si>
  <si>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</si>
  <si>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</si>
  <si>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</si>
  <si>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</si>
  <si>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</si>
  <si>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</si>
  <si>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</si>
  <si>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</si>
  <si>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</si>
  <si>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</si>
  <si>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</si>
  <si>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</si>
  <si>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</si>
  <si>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</si>
  <si>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</si>
  <si>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</si>
  <si>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</si>
  <si>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</si>
  <si>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</si>
  <si>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</si>
  <si>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</si>
  <si>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</si>
  <si>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</si>
  <si>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</si>
  <si>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</si>
  <si>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</si>
  <si>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</si>
  <si>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</si>
  <si>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</si>
  <si>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</si>
  <si>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</si>
  <si>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</si>
  <si>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</si>
  <si>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</si>
  <si>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</si>
  <si>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</si>
  <si>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</si>
  <si>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</si>
  <si>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</si>
  <si>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</si>
  <si>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</si>
  <si>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</si>
  <si>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</si>
  <si>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</si>
  <si>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</si>
  <si>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</si>
  <si>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</si>
  <si>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</si>
  <si>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</si>
  <si>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</si>
  <si>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</si>
  <si>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</si>
  <si>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</si>
  <si>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</si>
  <si>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</si>
  <si>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</si>
  <si>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</si>
  <si>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</si>
  <si>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</si>
  <si>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</si>
  <si>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</si>
  <si>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</si>
  <si>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</si>
  <si>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</si>
  <si>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</si>
  <si>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</si>
  <si>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</si>
  <si>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</si>
  <si>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</si>
  <si>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</si>
  <si>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</si>
  <si>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</si>
  <si>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</si>
  <si>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</si>
  <si>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</si>
  <si>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</si>
  <si>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</si>
  <si>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</si>
  <si>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</si>
  <si>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</si>
  <si>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</si>
  <si>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</si>
  <si>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</si>
  <si>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</si>
  <si>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</si>
  <si>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</si>
  <si>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</si>
  <si>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</si>
  <si>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</si>
  <si>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</si>
  <si>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</si>
  <si>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</si>
  <si>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</si>
  <si>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</si>
  <si>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</si>
  <si>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</si>
  <si>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</si>
  <si>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</si>
  <si>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</si>
  <si>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</si>
  <si>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</si>
  <si>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</si>
  <si>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</si>
  <si>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</si>
  <si>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</si>
  <si>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</si>
  <si>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</si>
  <si>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</si>
  <si>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</si>
  <si>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</si>
  <si>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</si>
  <si>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</si>
  <si>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</si>
  <si>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</si>
  <si>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</si>
  <si>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</si>
  <si>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</si>
  <si>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</si>
  <si>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</si>
  <si>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</si>
  <si>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</si>
  <si>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</si>
  <si>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</si>
  <si>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</si>
  <si>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</si>
  <si>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</si>
  <si>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</si>
  <si>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</si>
  <si>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</si>
  <si>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</si>
  <si>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</si>
  <si>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</si>
  <si>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</si>
  <si>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</si>
  <si>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</si>
  <si>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</si>
  <si>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</si>
  <si>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</si>
  <si>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</si>
  <si>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</si>
  <si>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</si>
  <si>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</si>
  <si>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</si>
  <si>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</si>
  <si>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</si>
  <si>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</si>
  <si>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</si>
  <si>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</si>
  <si>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</si>
  <si>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</si>
  <si>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</si>
  <si>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</si>
  <si>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</si>
  <si>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</si>
  <si>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</si>
  <si>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</si>
  <si>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</si>
  <si>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</si>
  <si>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</si>
  <si>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</si>
  <si>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</si>
  <si>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</si>
  <si>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</si>
  <si>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</si>
  <si>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</si>
  <si>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</si>
  <si>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</si>
  <si>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</si>
  <si>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</si>
  <si>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</si>
  <si>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</si>
  <si>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</si>
  <si>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</si>
  <si>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</si>
  <si>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</si>
  <si>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</si>
  <si>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</si>
  <si>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</si>
  <si>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</si>
  <si>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</si>
  <si>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</si>
  <si>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</si>
  <si>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</si>
  <si>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</si>
  <si>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</si>
  <si>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</si>
  <si>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</si>
  <si>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</si>
  <si>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</si>
  <si>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</si>
  <si>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</si>
  <si>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</si>
  <si>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</si>
  <si>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</si>
  <si>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</si>
  <si>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</si>
  <si>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</si>
  <si>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</si>
  <si>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</si>
  <si>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</si>
  <si>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</si>
  <si>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</si>
  <si>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</si>
  <si>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</si>
  <si>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</si>
  <si>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</si>
  <si>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</si>
  <si>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</si>
  <si>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</si>
  <si>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</si>
  <si>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</si>
  <si>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</si>
  <si>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</si>
  <si>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</si>
  <si>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</si>
  <si>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</si>
  <si>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</si>
  <si>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</si>
  <si>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</si>
  <si>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</si>
  <si>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</si>
  <si>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</si>
  <si>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</si>
  <si>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</si>
  <si>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</si>
  <si>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</si>
  <si>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</si>
  <si>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</si>
  <si>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</si>
  <si>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</si>
  <si>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</si>
  <si>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</si>
  <si>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</si>
  <si>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</si>
  <si>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</si>
  <si>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</si>
  <si>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</si>
  <si>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</si>
  <si>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</si>
  <si>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</si>
  <si>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</si>
  <si>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</si>
  <si>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</si>
  <si>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</si>
  <si>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</si>
  <si>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</si>
  <si>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</si>
  <si>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</si>
  <si>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</si>
  <si>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</si>
  <si>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</si>
  <si>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</si>
  <si>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</si>
  <si>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</si>
  <si>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</si>
  <si>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</si>
  <si>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</si>
  <si>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</si>
  <si>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</si>
  <si>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</si>
  <si>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</si>
  <si>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</si>
  <si>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</si>
  <si>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</si>
  <si>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</si>
  <si>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</si>
  <si>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</si>
  <si>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</si>
  <si>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</si>
  <si>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</si>
  <si>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</si>
  <si>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</si>
  <si>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</si>
  <si>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</si>
  <si>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</si>
  <si>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</si>
  <si>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</si>
  <si>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</si>
  <si>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</si>
  <si>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</si>
  <si>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</si>
  <si>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</si>
  <si>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</si>
  <si>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</si>
  <si>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</si>
  <si>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</si>
  <si>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</si>
  <si>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</si>
  <si>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</si>
  <si>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</si>
  <si>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</si>
  <si>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</si>
  <si>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</si>
  <si>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</si>
  <si>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</si>
  <si>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</si>
  <si>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</si>
  <si>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</si>
  <si>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</si>
  <si>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</si>
  <si>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</si>
  <si>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</si>
  <si>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</si>
  <si>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</si>
  <si>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</si>
  <si>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</si>
  <si>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</si>
  <si>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</si>
  <si>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</si>
  <si>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</si>
  <si>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</si>
  <si>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</si>
  <si>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</si>
  <si>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</si>
  <si>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</si>
  <si>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</si>
  <si>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</si>
  <si>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</si>
  <si>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</si>
  <si>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</si>
  <si>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</si>
  <si>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</si>
  <si>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</si>
  <si>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</si>
  <si>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</si>
  <si>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</si>
  <si>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</si>
  <si>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</si>
  <si>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</si>
  <si>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</si>
  <si>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</si>
  <si>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</si>
  <si>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</si>
  <si>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</si>
  <si>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</si>
  <si>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</si>
  <si>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</si>
  <si>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</si>
  <si>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</si>
  <si>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</si>
  <si>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</si>
  <si>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</si>
  <si>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</si>
  <si>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</si>
  <si>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</si>
  <si>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</si>
  <si>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</si>
  <si>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</si>
  <si>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</si>
  <si>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</si>
  <si>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</si>
  <si>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</si>
  <si>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</si>
  <si>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</si>
  <si>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</si>
  <si>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</si>
  <si>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</si>
  <si>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</si>
  <si>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</si>
  <si>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</si>
  <si>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</si>
  <si>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</si>
  <si>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</si>
  <si>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</si>
  <si>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</si>
  <si>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</si>
  <si>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</si>
  <si>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</si>
  <si>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</si>
  <si>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</si>
  <si>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</si>
  <si>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</si>
  <si>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</si>
  <si>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</si>
  <si>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</si>
  <si>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</si>
  <si>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</si>
  <si>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</si>
  <si>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</si>
  <si>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</si>
  <si>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</si>
  <si>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</si>
  <si>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</si>
  <si>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</si>
  <si>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</si>
  <si>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</si>
  <si>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</si>
  <si>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</si>
  <si>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</si>
  <si>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</si>
  <si>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</si>
  <si>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</si>
  <si>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</si>
  <si>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</si>
  <si>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</si>
  <si>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</si>
  <si>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</si>
  <si>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</si>
  <si>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</si>
  <si>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</si>
  <si>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</si>
  <si>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</si>
  <si>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</si>
  <si>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</si>
  <si>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</si>
  <si>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</si>
  <si>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</si>
  <si>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</si>
  <si>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</si>
  <si>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</si>
  <si>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</si>
  <si>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</si>
  <si>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</si>
  <si>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</si>
  <si>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</si>
  <si>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</si>
  <si>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</si>
  <si>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</si>
  <si>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</si>
  <si>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</si>
  <si>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</si>
  <si>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</si>
  <si>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</si>
  <si>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</si>
  <si>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</si>
  <si>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</si>
  <si>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</si>
  <si>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</si>
  <si>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</si>
  <si>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</si>
  <si>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</si>
  <si>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</si>
  <si>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</si>
  <si>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</si>
  <si>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</si>
  <si>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</si>
  <si>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</si>
  <si>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</si>
  <si>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</si>
  <si>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</si>
  <si>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</si>
  <si>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</si>
  <si>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</si>
  <si>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</si>
  <si>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</si>
  <si>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</si>
  <si>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</si>
  <si>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</si>
  <si>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</si>
  <si>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</si>
  <si>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</si>
  <si>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</si>
  <si>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</si>
  <si>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</si>
  <si>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</si>
  <si>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</si>
  <si>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</si>
  <si>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</si>
  <si>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</si>
  <si>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</si>
  <si>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</si>
  <si>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</si>
  <si>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</si>
  <si>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</si>
  <si>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</si>
  <si>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</si>
  <si>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</si>
  <si>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</si>
  <si>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</si>
  <si>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</si>
  <si>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</si>
  <si>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</si>
  <si>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</si>
  <si>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</si>
  <si>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</si>
  <si>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</si>
  <si>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</si>
  <si>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</si>
  <si>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</si>
  <si>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</si>
  <si>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</si>
  <si>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</si>
  <si>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</si>
  <si>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</si>
  <si>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</si>
  <si>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</si>
  <si>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</si>
  <si>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</si>
  <si>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</si>
  <si>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</si>
  <si>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</si>
  <si>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</si>
  <si>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</si>
  <si>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</si>
  <si>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</si>
  <si>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</si>
  <si>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</si>
  <si>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</si>
  <si>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</si>
  <si>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</si>
  <si>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</si>
  <si>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</si>
  <si>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</si>
  <si>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</si>
  <si>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</si>
  <si>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</si>
  <si>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</si>
  <si>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</si>
  <si>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</si>
  <si>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</si>
  <si>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</si>
  <si>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</si>
  <si>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</si>
  <si>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</si>
  <si>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</si>
  <si>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</si>
  <si>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</si>
  <si>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</si>
  <si>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</si>
  <si>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</si>
  <si>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</si>
  <si>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</si>
  <si>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</si>
  <si>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</si>
  <si>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</si>
  <si>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</si>
  <si>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</si>
  <si>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</si>
  <si>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</si>
  <si>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</si>
  <si>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</si>
  <si>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</si>
  <si>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</si>
  <si>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</si>
  <si>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</si>
  <si>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</si>
  <si>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</si>
  <si>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</si>
  <si>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</si>
  <si>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</si>
  <si>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</si>
  <si>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</si>
  <si>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</si>
  <si>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</si>
  <si>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</si>
  <si>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</si>
  <si>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</si>
  <si>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</si>
  <si>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</si>
  <si>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</si>
  <si>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</si>
  <si>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</si>
  <si>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</si>
  <si>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</si>
  <si>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</si>
  <si>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</si>
  <si>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</si>
  <si>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</si>
  <si>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</si>
  <si>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</si>
  <si>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</si>
  <si>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</si>
  <si>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</si>
  <si>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</si>
  <si>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</si>
  <si>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</si>
  <si>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</si>
  <si>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</si>
  <si>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</si>
  <si>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</si>
  <si>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</si>
  <si>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</si>
  <si>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</si>
  <si>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</si>
  <si>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</si>
  <si>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</si>
  <si>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</si>
  <si>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</si>
  <si>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</si>
  <si>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</si>
  <si>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</si>
  <si>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</si>
  <si>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</si>
  <si>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</si>
  <si>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</si>
  <si>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</si>
  <si>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</si>
  <si>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</si>
  <si>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</si>
  <si>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</si>
  <si>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</si>
  <si>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</si>
  <si>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</si>
  <si>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</si>
  <si>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</si>
  <si>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</si>
  <si>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</si>
  <si>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</si>
  <si>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</si>
  <si>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</si>
  <si>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</si>
  <si>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</si>
  <si>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</si>
  <si>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</si>
  <si>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</si>
  <si>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</si>
  <si>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</si>
  <si>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</si>
  <si>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</si>
  <si>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</si>
  <si>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</si>
  <si>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</si>
  <si>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</si>
  <si>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</si>
  <si>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</si>
  <si>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</si>
  <si>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</si>
  <si>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</si>
  <si>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</si>
  <si>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</si>
  <si>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</si>
  <si>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</si>
  <si>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</si>
  <si>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</si>
  <si>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</si>
  <si>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</si>
  <si>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</si>
  <si>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</si>
  <si>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</si>
  <si>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</si>
  <si>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</si>
  <si>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</si>
  <si>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</si>
  <si>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</si>
  <si>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</si>
  <si>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</si>
  <si>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</si>
  <si>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</si>
  <si>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</si>
  <si>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</si>
  <si>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</si>
  <si>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</si>
  <si>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</si>
  <si>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</si>
  <si>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</si>
  <si>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</si>
  <si>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</si>
  <si>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</si>
  <si>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</si>
  <si>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</si>
  <si>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</si>
  <si>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</si>
  <si>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</si>
  <si>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</si>
  <si>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</si>
  <si>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</si>
  <si>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</si>
  <si>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</si>
  <si>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</si>
  <si>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</si>
  <si>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</si>
  <si>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</si>
  <si>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</si>
  <si>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</si>
  <si>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</si>
  <si>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</si>
  <si>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</si>
  <si>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</si>
  <si>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</si>
  <si>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</si>
  <si>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</si>
  <si>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</si>
  <si>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</si>
  <si>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</si>
  <si>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</si>
  <si>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</si>
  <si>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</si>
  <si>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</si>
  <si>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</si>
  <si>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</si>
  <si>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</si>
  <si>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</si>
  <si>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</si>
  <si>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</si>
  <si>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</si>
  <si>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</si>
  <si>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</si>
  <si>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</si>
  <si>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</si>
  <si>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</si>
  <si>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</si>
  <si>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</si>
  <si>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</si>
  <si>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</si>
  <si>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</si>
  <si>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</si>
  <si>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</si>
  <si>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</si>
  <si>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</si>
  <si>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</si>
  <si>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</si>
  <si>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</si>
  <si>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</si>
  <si>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</si>
  <si>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</si>
  <si>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</si>
  <si>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</si>
  <si>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</si>
  <si>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</si>
  <si>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</si>
  <si>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</si>
  <si>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</si>
  <si>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</si>
  <si>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</si>
  <si>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</si>
  <si>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</si>
  <si>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</si>
  <si>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</si>
  <si>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</si>
  <si>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</si>
  <si>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</si>
  <si>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</si>
  <si>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</si>
  <si>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</si>
  <si>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</si>
  <si>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</si>
  <si>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</si>
  <si>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</si>
  <si>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</si>
  <si>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</si>
  <si>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</si>
  <si>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</si>
  <si>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</si>
  <si>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</si>
  <si>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</si>
  <si>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</si>
  <si>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</si>
  <si>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</si>
  <si>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</si>
  <si>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</si>
  <si>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</si>
  <si>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</si>
  <si>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</si>
  <si>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</si>
  <si>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</si>
  <si>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</si>
  <si>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</si>
  <si>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</si>
  <si>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</si>
  <si>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</si>
  <si>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</si>
  <si>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</si>
  <si>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</si>
  <si>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</si>
  <si>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</si>
  <si>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</si>
  <si>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</si>
  <si>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</si>
  <si>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</si>
  <si>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</si>
  <si>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</si>
  <si>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</si>
  <si>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</si>
  <si>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</si>
  <si>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</si>
  <si>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</si>
  <si>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</si>
  <si>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</si>
  <si>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</si>
  <si>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</si>
  <si>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</si>
  <si>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</si>
  <si>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</si>
  <si>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</si>
  <si>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</si>
  <si>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</si>
  <si>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</si>
  <si>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</si>
  <si>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</si>
  <si>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</si>
  <si>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</si>
  <si>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</si>
  <si>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</si>
  <si>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</si>
  <si>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</si>
  <si>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</si>
  <si>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</si>
  <si>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</si>
  <si>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</si>
  <si>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</si>
  <si>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</si>
  <si>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</si>
  <si>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</si>
  <si>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</si>
  <si>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</si>
  <si>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</si>
  <si>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</si>
  <si>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</si>
  <si>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</si>
  <si>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</si>
  <si>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</si>
  <si>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</si>
  <si>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</si>
  <si>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</si>
  <si>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</si>
  <si>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</si>
  <si>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</si>
  <si>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</si>
  <si>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</si>
  <si>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</si>
  <si>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</si>
  <si>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</si>
  <si>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</si>
  <si>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</si>
  <si>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</si>
  <si>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</si>
  <si>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</si>
  <si>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</si>
  <si>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</si>
  <si>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</si>
  <si>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</si>
  <si>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</si>
  <si>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</si>
  <si>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</si>
  <si>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</si>
  <si>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</si>
  <si>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</si>
  <si>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</si>
  <si>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</si>
  <si>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</si>
  <si>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</si>
  <si>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</si>
  <si>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</si>
  <si>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</si>
  <si>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</si>
  <si>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</si>
  <si>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</si>
  <si>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</si>
  <si>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</si>
  <si>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</si>
  <si>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</si>
  <si>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</si>
  <si>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</si>
  <si>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</si>
  <si>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</si>
  <si>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</si>
  <si>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</si>
  <si>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</si>
  <si>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</si>
  <si>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</si>
  <si>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</si>
  <si>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</si>
  <si>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</si>
  <si>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</si>
  <si>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</si>
  <si>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</si>
  <si>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</si>
  <si>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</si>
  <si>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</si>
  <si>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</si>
  <si>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</si>
  <si>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</si>
  <si>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</si>
  <si>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</si>
  <si>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</si>
  <si>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</si>
  <si>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</si>
  <si>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</si>
  <si>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</si>
  <si>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</si>
  <si>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</si>
  <si>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</si>
  <si>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</si>
  <si>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</si>
  <si>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</si>
  <si>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</si>
  <si>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</si>
  <si>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</si>
  <si>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</si>
  <si>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</si>
  <si>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</si>
  <si>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</si>
  <si>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</si>
  <si>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</si>
  <si>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</si>
  <si>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</si>
  <si>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</si>
  <si>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</si>
  <si>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</si>
  <si>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</si>
  <si>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</si>
  <si>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</si>
  <si>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</si>
  <si>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</si>
  <si>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</si>
  <si>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</si>
  <si>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</si>
  <si>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</si>
  <si>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</si>
  <si>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</si>
  <si>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</si>
  <si>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</si>
  <si>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</si>
  <si>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</si>
  <si>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</si>
  <si>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</si>
  <si>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</si>
  <si>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</si>
  <si>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</si>
  <si>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</si>
  <si>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</si>
  <si>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</si>
  <si>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</si>
  <si>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</si>
  <si>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</si>
  <si>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</si>
  <si>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</si>
  <si>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</si>
  <si>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</si>
  <si>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</si>
  <si>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</si>
  <si>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</si>
  <si>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</si>
  <si>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</si>
  <si>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</si>
  <si>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</si>
  <si>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</si>
  <si>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</si>
  <si>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</si>
  <si>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</si>
  <si>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</si>
  <si>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</si>
  <si>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</si>
  <si>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</si>
  <si>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</si>
  <si>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</si>
  <si>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</si>
  <si>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</si>
  <si>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</si>
  <si>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</si>
  <si>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</si>
  <si>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</si>
  <si>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</si>
  <si>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</si>
  <si>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</si>
  <si>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</si>
  <si>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</si>
  <si>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</si>
  <si>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</si>
  <si>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</si>
  <si>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</si>
  <si>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</si>
  <si>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</si>
  <si>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</si>
  <si>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</si>
  <si>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</si>
  <si>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</si>
  <si>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</si>
  <si>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</si>
  <si>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</si>
  <si>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</si>
  <si>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</si>
  <si>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</si>
  <si>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</si>
  <si>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</si>
  <si>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</si>
  <si>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</si>
  <si>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</si>
  <si>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</si>
  <si>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</si>
  <si>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</si>
  <si>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</si>
  <si>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</si>
  <si>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</si>
  <si>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</si>
  <si>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</si>
  <si>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</si>
  <si>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</si>
  <si>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</si>
  <si>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</si>
  <si>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</si>
  <si>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</si>
  <si>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</si>
  <si>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</si>
  <si>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</si>
  <si>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</si>
  <si>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</si>
  <si>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</si>
  <si>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</si>
  <si>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</si>
  <si>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</si>
  <si>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</si>
  <si>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</si>
  <si>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</si>
  <si>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</si>
  <si>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</si>
  <si>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</si>
  <si>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</si>
  <si>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</si>
  <si>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</si>
  <si>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</si>
  <si>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</si>
  <si>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</si>
  <si>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</si>
  <si>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</si>
  <si>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</si>
  <si>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</si>
  <si>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</si>
  <si>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</si>
  <si>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</si>
  <si>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</si>
  <si>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</si>
  <si>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</si>
  <si>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</si>
  <si>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</si>
  <si>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</si>
  <si>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</si>
  <si>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</si>
  <si>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</si>
  <si>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</si>
  <si>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</si>
  <si>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</si>
  <si>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</si>
  <si>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</si>
  <si>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</si>
  <si>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</si>
  <si>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</si>
  <si>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</si>
  <si>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</si>
  <si>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</si>
  <si>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</si>
  <si>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</si>
  <si>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</si>
  <si>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</si>
  <si>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</si>
  <si>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</si>
  <si>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</si>
  <si>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</si>
  <si>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</si>
  <si>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</si>
  <si>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</si>
  <si>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</si>
  <si>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</si>
  <si>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</si>
  <si>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</si>
  <si>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</si>
  <si>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</si>
  <si>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</si>
  <si>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</si>
  <si>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</si>
  <si>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</si>
  <si>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</si>
  <si>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</si>
  <si>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</si>
  <si>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</si>
  <si>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</si>
  <si>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</si>
  <si>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</si>
  <si>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</si>
  <si>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</si>
  <si>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</si>
  <si>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</si>
  <si>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</si>
  <si>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</si>
  <si>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</si>
  <si>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</si>
  <si>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</si>
  <si>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</si>
  <si>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</si>
  <si>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</si>
  <si>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</si>
  <si>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</si>
  <si>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</si>
  <si>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</si>
  <si>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</si>
  <si>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</si>
  <si>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</si>
  <si>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</si>
  <si>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</si>
  <si>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</si>
  <si>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</si>
  <si>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</si>
  <si>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</si>
  <si>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</si>
  <si>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</si>
  <si>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</si>
  <si>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</si>
  <si>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</si>
  <si>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</si>
  <si>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</si>
  <si>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</si>
  <si>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</si>
  <si>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</si>
  <si>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</si>
  <si>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</si>
  <si>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</si>
  <si>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</si>
  <si>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</si>
  <si>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</si>
  <si>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</si>
  <si>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</si>
  <si>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</si>
  <si>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</si>
  <si>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</si>
  <si>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</si>
  <si>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</si>
  <si>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</si>
  <si>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</si>
  <si>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</si>
  <si>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</si>
  <si>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</si>
  <si>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</si>
  <si>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</si>
  <si>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</si>
  <si>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</si>
  <si>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</si>
  <si>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</si>
  <si>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</si>
  <si>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</si>
  <si>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</si>
  <si>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</si>
  <si>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</si>
  <si>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</si>
  <si>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</si>
  <si>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</si>
  <si>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</si>
  <si>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</si>
  <si>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</si>
  <si>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</si>
  <si>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</si>
  <si>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</si>
  <si>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</si>
  <si>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</si>
  <si>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</si>
  <si>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</si>
  <si>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</si>
  <si>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</si>
  <si>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</si>
  <si>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</si>
  <si>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</si>
  <si>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</si>
  <si>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</si>
  <si>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</si>
  <si>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</si>
  <si>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</si>
  <si>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</si>
  <si>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</si>
  <si>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</si>
  <si>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</si>
  <si>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</si>
  <si>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</si>
  <si>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</si>
  <si>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</si>
  <si>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</si>
  <si>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</si>
  <si>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</si>
  <si>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</si>
  <si>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</si>
  <si>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</si>
  <si>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</si>
  <si>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</si>
  <si>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</si>
  <si>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</si>
  <si>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</si>
  <si>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</si>
  <si>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</si>
  <si>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</si>
  <si>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</si>
  <si>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</si>
  <si>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</si>
  <si>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</si>
  <si>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</si>
  <si>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</si>
  <si>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</si>
  <si>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</si>
  <si>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</si>
  <si>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</si>
  <si>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</si>
  <si>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</si>
  <si>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</si>
  <si>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</si>
  <si>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</si>
  <si>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</si>
  <si>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</si>
  <si>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</si>
  <si>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</si>
  <si>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</si>
  <si>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</si>
  <si>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</si>
  <si>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</si>
  <si>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</si>
  <si>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</si>
  <si>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</si>
  <si>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</si>
  <si>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</si>
  <si>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</si>
  <si>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</si>
  <si>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</si>
  <si>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</si>
  <si>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</si>
  <si>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</si>
  <si>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</si>
  <si>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</si>
  <si>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</si>
  <si>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</si>
  <si>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</si>
  <si>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</si>
  <si>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</si>
  <si>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</si>
  <si>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</si>
  <si>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</si>
  <si>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</si>
  <si>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</si>
  <si>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</si>
  <si>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</si>
  <si>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</si>
  <si>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</si>
  <si>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</si>
  <si>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</si>
  <si>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</si>
  <si>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</si>
  <si>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</si>
  <si>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</si>
  <si>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</si>
  <si>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</si>
  <si>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</si>
  <si>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</si>
  <si>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</si>
  <si>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</si>
  <si>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</si>
  <si>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</si>
  <si>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</si>
  <si>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</si>
  <si>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</si>
  <si>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</si>
  <si>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</si>
  <si>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</si>
  <si>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</si>
  <si>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</si>
  <si>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</si>
  <si>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</si>
  <si>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</si>
  <si>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</si>
  <si>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</si>
  <si>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</si>
  <si>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</si>
  <si>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</si>
  <si>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</si>
  <si>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</si>
  <si>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</si>
  <si>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</si>
  <si>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</si>
  <si>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</si>
  <si>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</si>
  <si>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</si>
  <si>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</si>
  <si>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</si>
  <si>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</si>
  <si>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</si>
  <si>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</si>
  <si>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</si>
  <si>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</si>
  <si>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</si>
  <si>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</si>
  <si>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</si>
  <si>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</si>
  <si>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</si>
  <si>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</si>
  <si>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</si>
  <si>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</si>
  <si>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</si>
  <si>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</si>
  <si>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</si>
  <si>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</si>
  <si>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</si>
  <si>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</si>
  <si>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</si>
  <si>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</si>
  <si>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</si>
  <si>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</si>
  <si>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</si>
  <si>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</si>
  <si>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</si>
  <si>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</si>
  <si>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</si>
  <si>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</si>
  <si>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</si>
  <si>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</si>
  <si>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</si>
  <si>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</si>
  <si>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</si>
  <si>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</si>
  <si>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</si>
  <si>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</si>
  <si>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</si>
  <si>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</si>
  <si>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</si>
  <si>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</si>
  <si>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</si>
  <si>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</si>
  <si>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</si>
  <si>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</si>
  <si>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</si>
  <si>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</si>
  <si>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</si>
  <si>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</si>
  <si>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</si>
  <si>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</si>
  <si>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</si>
  <si>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</si>
  <si>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</si>
  <si>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</si>
  <si>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</si>
  <si>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</si>
  <si>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</si>
  <si>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</si>
  <si>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</si>
  <si>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</si>
  <si>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</si>
  <si>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</si>
  <si>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</si>
  <si>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</si>
  <si>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</si>
  <si>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</si>
  <si>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</si>
  <si>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</si>
  <si>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</si>
  <si>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</si>
  <si>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</si>
  <si>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</si>
  <si>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</si>
  <si>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</si>
  <si>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</si>
  <si>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</si>
  <si>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</si>
  <si>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</si>
  <si>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</si>
  <si>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</si>
  <si>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</si>
  <si>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</si>
  <si>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</si>
  <si>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</si>
  <si>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</si>
  <si>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</si>
  <si>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</si>
  <si>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</si>
  <si>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</si>
  <si>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</si>
  <si>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</si>
  <si>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</si>
  <si>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</si>
  <si>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</si>
  <si>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</si>
  <si>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</si>
  <si>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</si>
  <si>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</si>
  <si>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</si>
  <si>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</si>
  <si>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</si>
  <si>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</si>
  <si>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</si>
  <si>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</si>
  <si>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</si>
  <si>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</si>
  <si>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</si>
  <si>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</si>
  <si>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</si>
  <si>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</si>
  <si>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</si>
  <si>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</si>
  <si>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</si>
  <si>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</si>
  <si>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</si>
  <si>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</si>
  <si>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</si>
  <si>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</si>
  <si>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</si>
  <si>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</si>
  <si>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</si>
  <si>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</si>
  <si>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</si>
  <si>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</si>
  <si>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</si>
  <si>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</si>
  <si>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</si>
  <si>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</si>
  <si>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</si>
  <si>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</si>
  <si>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</si>
  <si>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</si>
  <si>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</si>
  <si>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</si>
  <si>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</si>
  <si>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</si>
  <si>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</si>
  <si>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</si>
  <si>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</si>
  <si>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</si>
  <si>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</si>
  <si>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</si>
  <si>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</si>
  <si>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</si>
  <si>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</si>
  <si>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</si>
  <si>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</si>
  <si>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</si>
  <si>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</si>
  <si>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</si>
  <si>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</si>
  <si>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</si>
  <si>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</si>
  <si>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</si>
  <si>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</si>
  <si>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</si>
  <si>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</si>
  <si>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</si>
  <si>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</si>
  <si>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</si>
  <si>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</si>
  <si>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</si>
  <si>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</si>
  <si>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</si>
  <si>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</si>
  <si>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</si>
  <si>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</si>
  <si>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</si>
  <si>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</si>
  <si>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</si>
  <si>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</si>
  <si>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</si>
  <si>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</si>
  <si>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</si>
  <si>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</si>
  <si>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</si>
  <si>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</si>
  <si>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</si>
  <si>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</si>
  <si>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</si>
  <si>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</si>
  <si>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</si>
  <si>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</si>
  <si>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</si>
  <si>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</si>
  <si>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</si>
  <si>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</si>
  <si>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</si>
  <si>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</si>
  <si>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</si>
  <si>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</si>
  <si>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</si>
  <si>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</si>
  <si>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</si>
  <si>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</si>
  <si>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</si>
  <si>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</si>
  <si>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</si>
  <si>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</si>
  <si>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</si>
  <si>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</si>
  <si>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</si>
  <si>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</si>
  <si>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</si>
  <si>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</si>
  <si>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</si>
  <si>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</si>
  <si>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</si>
  <si>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</si>
  <si>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</si>
  <si>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</si>
  <si>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</si>
  <si>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</si>
  <si>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</si>
  <si>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</si>
  <si>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</si>
  <si>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</si>
  <si>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</si>
  <si>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</si>
  <si>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</si>
  <si>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</si>
  <si>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</si>
  <si>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</si>
  <si>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</si>
  <si>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</si>
  <si>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</si>
  <si>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</si>
  <si>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</si>
  <si>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</si>
  <si>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</si>
  <si>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</si>
  <si>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</si>
  <si>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</si>
  <si>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</si>
  <si>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</si>
  <si>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</si>
  <si>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</si>
  <si>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</si>
  <si>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</si>
  <si>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</si>
  <si>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</si>
  <si>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</si>
  <si>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</si>
  <si>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</si>
  <si>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</si>
  <si>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</si>
  <si>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</si>
  <si>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</si>
  <si>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</si>
  <si>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</si>
  <si>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</si>
  <si>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</si>
  <si>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</si>
  <si>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</si>
  <si>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</si>
  <si>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</si>
  <si>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</si>
  <si>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</si>
  <si>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</si>
  <si>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</si>
  <si>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</si>
  <si>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</si>
  <si>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</si>
  <si>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</si>
  <si>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</si>
  <si>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</si>
  <si>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</si>
  <si>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</si>
  <si>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</si>
  <si>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</si>
  <si>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</si>
  <si>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</si>
  <si>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</si>
  <si>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</si>
  <si>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</si>
  <si>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</si>
  <si>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</si>
  <si>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</si>
  <si>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</si>
  <si>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</si>
  <si>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</si>
  <si>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</si>
  <si>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</si>
  <si>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</si>
  <si>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</si>
  <si>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</si>
  <si>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</si>
  <si>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</si>
  <si>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</si>
  <si>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</si>
  <si>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</si>
  <si>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</si>
  <si>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</si>
  <si>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</si>
  <si>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</si>
  <si>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</si>
  <si>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</si>
  <si>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</si>
  <si>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</si>
  <si>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</si>
  <si>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</si>
  <si>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</si>
  <si>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</si>
  <si>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</si>
  <si>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</si>
  <si>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</si>
  <si>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</si>
  <si>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</si>
  <si>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</si>
  <si>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</si>
  <si>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</si>
  <si>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</si>
  <si>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</si>
  <si>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</si>
  <si>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</si>
  <si>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</si>
  <si>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</si>
  <si>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</si>
  <si>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</si>
  <si>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</si>
  <si>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</si>
  <si>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</si>
  <si>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</si>
  <si>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</si>
  <si>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</si>
  <si>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</si>
  <si>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</si>
  <si>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</si>
  <si>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</si>
  <si>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</si>
  <si>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</si>
  <si>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</si>
  <si>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</si>
  <si>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</si>
  <si>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</si>
  <si>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</si>
  <si>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</si>
  <si>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</si>
  <si>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</si>
  <si>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</si>
  <si>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</si>
  <si>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</si>
  <si>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</si>
  <si>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</si>
  <si>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</si>
  <si>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</si>
  <si>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</si>
  <si>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</si>
  <si>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</si>
  <si>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</si>
  <si>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</si>
  <si>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</si>
  <si>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</si>
  <si>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</si>
  <si>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</si>
  <si>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</si>
  <si>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</si>
  <si>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</si>
  <si>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</si>
  <si>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</si>
  <si>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</si>
  <si>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</si>
  <si>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</si>
  <si>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</si>
  <si>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</si>
  <si>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</si>
  <si>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</si>
  <si>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</si>
  <si>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</si>
  <si>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</si>
  <si>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</si>
  <si>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</si>
  <si>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</si>
  <si>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</si>
  <si>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</si>
  <si>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</si>
  <si>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</si>
  <si>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</si>
  <si>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</si>
  <si>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</si>
  <si>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</si>
  <si>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</si>
  <si>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</si>
  <si>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</si>
  <si>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</si>
  <si>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</si>
  <si>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</si>
  <si>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</si>
  <si>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</si>
  <si>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</si>
  <si>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</si>
  <si>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</si>
  <si>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</si>
  <si>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</si>
  <si>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</si>
  <si>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</si>
  <si>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</si>
  <si>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</si>
  <si>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</si>
  <si>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</si>
  <si>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</si>
  <si>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</si>
  <si>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</si>
  <si>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</si>
  <si>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</si>
  <si>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</si>
  <si>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</si>
  <si>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</si>
  <si>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</si>
  <si>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</si>
  <si>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</si>
  <si>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</si>
  <si>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</si>
  <si>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</si>
  <si>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</si>
  <si>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</si>
  <si>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</si>
  <si>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</si>
  <si>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</si>
  <si>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</si>
  <si>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</si>
  <si>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</si>
  <si>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</si>
  <si>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</si>
  <si>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</si>
  <si>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</si>
  <si>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</si>
  <si>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</si>
  <si>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</si>
  <si>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</si>
  <si>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</si>
  <si>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</si>
  <si>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</si>
  <si>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</si>
  <si>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</si>
  <si>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</si>
  <si>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</si>
  <si>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</si>
  <si>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</si>
  <si>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</si>
  <si>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</si>
  <si>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</si>
  <si>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</si>
  <si>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</si>
  <si>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</si>
  <si>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</si>
  <si>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</si>
  <si>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</si>
  <si>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</si>
  <si>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</si>
  <si>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</si>
  <si>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</si>
  <si>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</si>
  <si>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</si>
  <si>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</si>
  <si>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</si>
  <si>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</si>
  <si>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</si>
  <si>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</si>
  <si>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</si>
  <si>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</si>
  <si>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</si>
  <si>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</si>
  <si>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</si>
  <si>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</si>
  <si>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</si>
  <si>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</si>
  <si>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</si>
  <si>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</si>
  <si>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</si>
  <si>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</si>
  <si>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</si>
  <si>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</si>
  <si>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</si>
  <si>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</si>
  <si>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</si>
  <si>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</si>
  <si>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</si>
  <si>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</si>
  <si>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</si>
  <si>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</si>
  <si>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</si>
  <si>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</si>
  <si>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</si>
  <si>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</si>
  <si>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</si>
  <si>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</si>
  <si>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</si>
  <si>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</si>
  <si>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</si>
  <si>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</si>
  <si>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</si>
  <si>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</si>
  <si>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</si>
  <si>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</si>
  <si>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</si>
  <si>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</si>
  <si>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</si>
  <si>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</si>
  <si>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</si>
  <si>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</si>
  <si>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</si>
  <si>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</si>
  <si>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</si>
  <si>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</si>
  <si>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</si>
  <si>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</si>
  <si>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</si>
  <si>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</si>
  <si>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</si>
  <si>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</si>
  <si>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</si>
  <si>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</si>
  <si>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</si>
  <si>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</si>
  <si>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</si>
  <si>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</si>
  <si>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</si>
  <si>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</si>
  <si>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</si>
  <si>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</si>
  <si>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</si>
  <si>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</si>
  <si>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</si>
  <si>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</si>
  <si>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</si>
  <si>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</si>
  <si>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</si>
  <si>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</si>
  <si>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</si>
  <si>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</si>
  <si>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</si>
  <si>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</si>
  <si>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</si>
  <si>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</si>
  <si>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</si>
  <si>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</si>
  <si>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</si>
  <si>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</si>
  <si>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</si>
  <si>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</si>
  <si>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</si>
  <si>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</si>
  <si>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</si>
  <si>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</si>
  <si>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</si>
  <si>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</si>
  <si>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</si>
  <si>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</si>
  <si>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</si>
  <si>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</si>
  <si>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</si>
  <si>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</si>
  <si>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</si>
  <si>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</si>
  <si>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</si>
  <si>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</si>
  <si>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</si>
  <si>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</si>
  <si>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</si>
  <si>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</si>
  <si>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</si>
  <si>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</si>
  <si>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</si>
  <si>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</si>
  <si>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</si>
  <si>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</si>
  <si>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</si>
  <si>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</si>
  <si>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</si>
  <si>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</si>
  <si>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</si>
  <si>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</si>
  <si>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</si>
  <si>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</si>
  <si>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</si>
  <si>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</si>
  <si>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</si>
  <si>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</si>
  <si>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</si>
  <si>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</si>
  <si>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</si>
  <si>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</si>
  <si>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</si>
  <si>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</si>
  <si>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</si>
  <si>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</si>
  <si>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</si>
  <si>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</si>
  <si>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</si>
  <si>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</si>
  <si>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</si>
  <si>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</si>
  <si>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</si>
  <si>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</si>
  <si>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</si>
  <si>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</si>
  <si>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</si>
  <si>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</si>
  <si>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</si>
  <si>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</si>
  <si>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</si>
  <si>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</si>
  <si>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</si>
  <si>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</si>
  <si>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</si>
  <si>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</si>
  <si>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</si>
  <si>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</si>
  <si>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</si>
  <si>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</si>
  <si>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</si>
  <si>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</si>
  <si>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</si>
  <si>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</si>
  <si>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</si>
  <si>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</si>
  <si>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</si>
  <si>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</si>
  <si>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</si>
  <si>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</si>
  <si>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</si>
  <si>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</si>
  <si>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</si>
  <si>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</si>
  <si>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</si>
  <si>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</si>
  <si>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</si>
  <si>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</si>
  <si>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</si>
  <si>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</si>
  <si>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</si>
  <si>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</si>
  <si>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</si>
  <si>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</si>
  <si>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</si>
  <si>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</si>
  <si>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</si>
  <si>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</si>
  <si>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</si>
  <si>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</si>
  <si>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</si>
  <si>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</si>
  <si>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</si>
  <si>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</si>
  <si>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</si>
  <si>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</si>
  <si>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</si>
  <si>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</si>
  <si>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</si>
  <si>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</si>
  <si>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</si>
  <si>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</si>
  <si>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</si>
  <si>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</si>
  <si>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</si>
  <si>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</si>
  <si>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</si>
  <si>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</si>
  <si>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</si>
  <si>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</si>
  <si>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</si>
  <si>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</si>
  <si>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</si>
  <si>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</si>
  <si>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</si>
  <si>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</si>
  <si>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</si>
  <si>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</si>
  <si>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</si>
  <si>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</si>
  <si>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</si>
  <si>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</si>
  <si>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</si>
  <si>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</si>
  <si>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</si>
  <si>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</si>
  <si>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</si>
  <si>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</si>
  <si>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</si>
  <si>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</si>
  <si>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</si>
  <si>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</si>
  <si>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</si>
  <si>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</si>
  <si>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</si>
  <si>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</si>
  <si>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</si>
  <si>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</si>
  <si>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</si>
  <si>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</si>
  <si>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</si>
  <si>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</si>
  <si>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</si>
  <si>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</si>
  <si>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</si>
  <si>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</si>
  <si>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</si>
  <si>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</si>
  <si>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</si>
  <si>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</si>
  <si>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</si>
  <si>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</si>
  <si>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</si>
  <si>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</si>
  <si>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</si>
  <si>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</si>
  <si>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</si>
  <si>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</si>
  <si>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</si>
  <si>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</si>
  <si>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</si>
  <si>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</si>
  <si>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</si>
  <si>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</si>
  <si>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</si>
  <si>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</si>
  <si>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</si>
  <si>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</si>
  <si>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</si>
  <si>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</si>
  <si>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</si>
  <si>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</si>
  <si>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</si>
  <si>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</si>
  <si>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</si>
  <si>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</si>
  <si>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</si>
  <si>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</si>
  <si>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</si>
  <si>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</si>
  <si>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</si>
  <si>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</si>
  <si>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</si>
  <si>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</si>
  <si>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</si>
  <si>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</si>
  <si>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</si>
  <si>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</si>
  <si>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</si>
  <si>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</si>
  <si>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</si>
  <si>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</si>
  <si>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</si>
  <si>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</si>
  <si>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</si>
  <si>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</si>
  <si>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</si>
  <si>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</si>
  <si>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</si>
  <si>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</si>
  <si>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</si>
  <si>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</si>
  <si>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</si>
  <si>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</si>
  <si>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</si>
  <si>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</si>
  <si>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</si>
  <si>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</si>
  <si>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</si>
  <si>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</si>
  <si>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</si>
  <si>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</si>
  <si>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</si>
  <si>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</si>
  <si>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</si>
  <si>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</si>
  <si>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</si>
  <si>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</si>
  <si>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</si>
  <si>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</si>
  <si>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</si>
  <si>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</si>
  <si>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</si>
  <si>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</si>
  <si>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</si>
  <si>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</si>
  <si>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</si>
  <si>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</si>
  <si>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</si>
  <si>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</si>
  <si>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</si>
  <si>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</si>
  <si>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</si>
  <si>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</si>
  <si>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</si>
  <si>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</si>
  <si>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</si>
  <si>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</si>
  <si>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</si>
  <si>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</si>
  <si>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</si>
  <si>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</si>
  <si>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</si>
  <si>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</si>
  <si>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</si>
  <si>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</si>
  <si>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</si>
  <si>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</si>
  <si>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</si>
  <si>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</si>
  <si>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</si>
  <si>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</si>
  <si>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</si>
  <si>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</si>
  <si>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</si>
  <si>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</si>
  <si>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</si>
  <si>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</si>
  <si>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</si>
  <si>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</si>
  <si>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</si>
  <si>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</si>
  <si>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</si>
  <si>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</si>
  <si>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</si>
  <si>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</si>
  <si>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</si>
  <si>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</si>
  <si>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</si>
  <si>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</si>
  <si>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</si>
  <si>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</si>
  <si>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</si>
  <si>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</si>
  <si>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</si>
  <si>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</si>
  <si>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</si>
  <si>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</si>
  <si>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</si>
  <si>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</si>
  <si>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</si>
  <si>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</si>
  <si>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</si>
  <si>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</si>
  <si>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</si>
  <si>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</si>
  <si>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</si>
  <si>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</si>
  <si>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</si>
  <si>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</si>
  <si>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</si>
  <si>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</si>
  <si>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</si>
  <si>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</si>
  <si>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</si>
  <si>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</si>
  <si>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</si>
  <si>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</si>
  <si>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</si>
  <si>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</si>
  <si>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</si>
  <si>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</si>
  <si>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</si>
  <si>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</si>
  <si>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</si>
  <si>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</si>
  <si>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</si>
  <si>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</si>
  <si>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</si>
  <si>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</si>
  <si>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</si>
  <si>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</si>
  <si>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</si>
  <si>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</si>
  <si>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</si>
  <si>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</si>
  <si>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</si>
  <si>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</si>
  <si>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</si>
  <si>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</si>
  <si>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</si>
  <si>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</si>
  <si>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</si>
  <si>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</si>
  <si>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</si>
  <si>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</si>
  <si>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</si>
  <si>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</si>
  <si>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</si>
  <si>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</si>
  <si>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</si>
  <si>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</si>
  <si>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</si>
  <si>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</si>
  <si>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</si>
  <si>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</si>
  <si>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</si>
  <si>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</si>
  <si>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</si>
  <si>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</si>
  <si>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</si>
  <si>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</si>
  <si>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</si>
  <si>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</si>
  <si>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</si>
  <si>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</si>
  <si>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</si>
  <si>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</si>
  <si>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</si>
  <si>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</si>
  <si>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</si>
  <si>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</si>
  <si>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</si>
  <si>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</si>
  <si>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</si>
  <si>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</si>
  <si>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</si>
  <si>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</si>
  <si>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</si>
  <si>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</si>
  <si>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</si>
  <si>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</si>
  <si>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</si>
  <si>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</si>
  <si>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</si>
  <si>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</si>
  <si>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</si>
  <si>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</si>
  <si>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</si>
  <si>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</si>
  <si>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</si>
  <si>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</si>
  <si>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</si>
  <si>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</si>
  <si>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</si>
  <si>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</si>
  <si>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</si>
  <si>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</si>
  <si>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</si>
  <si>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</si>
  <si>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</si>
  <si>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</si>
  <si>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</si>
  <si>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</si>
  <si>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</si>
  <si>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</si>
  <si>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</si>
  <si>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</si>
  <si>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</si>
  <si>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</si>
  <si>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</si>
  <si>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</si>
  <si>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</si>
  <si>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</si>
  <si>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</si>
  <si>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</si>
  <si>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</si>
  <si>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</si>
  <si>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</si>
  <si>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</si>
  <si>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</si>
  <si>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</si>
  <si>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</si>
  <si>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</si>
  <si>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</si>
  <si>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</si>
  <si>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</si>
  <si>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</si>
  <si>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</si>
  <si>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</si>
  <si>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</si>
  <si>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</si>
  <si>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</si>
  <si>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</si>
  <si>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</si>
  <si>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</si>
  <si>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</si>
  <si>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</si>
  <si>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</si>
  <si>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</si>
  <si>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</si>
  <si>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</si>
  <si>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</si>
  <si>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</si>
  <si>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</si>
  <si>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</si>
  <si>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</si>
  <si>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</si>
  <si>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</si>
  <si>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</si>
  <si>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</si>
  <si>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</si>
  <si>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</si>
  <si>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</si>
  <si>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</si>
  <si>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</si>
  <si>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</si>
  <si>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</si>
  <si>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</si>
  <si>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</si>
  <si>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</si>
  <si>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</si>
  <si>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</si>
  <si>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</si>
  <si>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</si>
  <si>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</si>
  <si>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</si>
  <si>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</si>
  <si>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</si>
  <si>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</si>
  <si>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</si>
  <si>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</si>
  <si>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</si>
  <si>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</si>
  <si>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</si>
  <si>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</si>
  <si>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</si>
  <si>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</si>
  <si>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</si>
  <si>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</si>
  <si>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</si>
  <si>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</si>
  <si>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</si>
  <si>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</si>
  <si>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</si>
  <si>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</si>
  <si>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</si>
  <si>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</si>
  <si>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</si>
  <si>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</si>
  <si>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</si>
  <si>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</si>
  <si>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</si>
  <si>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</si>
  <si>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</si>
  <si>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</si>
  <si>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</si>
  <si>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</si>
  <si>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</si>
  <si>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</si>
  <si>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</si>
  <si>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</si>
  <si>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</si>
  <si>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</si>
  <si>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</si>
  <si>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</si>
  <si>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</si>
  <si>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</si>
  <si>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</si>
  <si>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</si>
  <si>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</si>
  <si>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</si>
  <si>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</si>
  <si>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</si>
  <si>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</si>
  <si>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</si>
  <si>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</si>
  <si>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</si>
  <si>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</si>
  <si>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</si>
  <si>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</si>
  <si>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</si>
  <si>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</si>
  <si>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</si>
  <si>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</si>
  <si>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</si>
  <si>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</si>
  <si>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</si>
  <si>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</si>
  <si>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</si>
  <si>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</si>
  <si>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</si>
  <si>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</si>
  <si>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</si>
  <si>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</si>
  <si>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</si>
  <si>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</si>
  <si>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</si>
  <si>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</si>
  <si>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</si>
  <si>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</si>
  <si>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</si>
  <si>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</si>
  <si>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</si>
  <si>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</si>
  <si>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</si>
  <si>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</si>
  <si>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</si>
  <si>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</si>
  <si>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</si>
  <si>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</si>
  <si>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</si>
  <si>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</si>
  <si>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</si>
  <si>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</si>
  <si>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</si>
  <si>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</si>
  <si>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</si>
  <si>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</si>
  <si>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</si>
  <si>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</si>
  <si>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</si>
  <si>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</si>
  <si>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</si>
  <si>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</si>
  <si>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</si>
  <si>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</si>
  <si>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</si>
  <si>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</si>
  <si>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</si>
  <si>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</si>
  <si>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</si>
  <si>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</si>
  <si>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</si>
  <si>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</si>
  <si>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</si>
  <si>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</si>
  <si>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</si>
  <si>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</si>
  <si>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</si>
  <si>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</si>
  <si>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</si>
  <si>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</si>
  <si>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</si>
  <si>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</si>
  <si>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</si>
  <si>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</si>
  <si>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</si>
  <si>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</si>
  <si>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</si>
  <si>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</si>
  <si>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</si>
  <si>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</si>
  <si>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</si>
  <si>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</si>
  <si>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</si>
  <si>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</si>
  <si>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</si>
  <si>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</si>
  <si>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</si>
  <si>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</si>
  <si>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</si>
  <si>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</si>
  <si>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</si>
  <si>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</si>
  <si>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</si>
  <si>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</si>
  <si>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</si>
  <si>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</si>
  <si>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</si>
  <si>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</si>
  <si>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</si>
  <si>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</si>
  <si>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</si>
  <si>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</si>
  <si>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</si>
  <si>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</si>
  <si>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</si>
  <si>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</si>
  <si>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</si>
  <si>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</si>
  <si>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</si>
  <si>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</si>
  <si>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</si>
  <si>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</si>
  <si>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</si>
  <si>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</si>
  <si>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</si>
  <si>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</si>
  <si>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</si>
  <si>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</si>
  <si>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</si>
  <si>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</si>
  <si>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</si>
  <si>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</si>
  <si>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</si>
  <si>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</si>
  <si>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</si>
  <si>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</si>
  <si>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</si>
  <si>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</si>
  <si>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</si>
  <si>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</si>
  <si>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</si>
  <si>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</si>
  <si>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</si>
  <si>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</si>
  <si>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</si>
  <si>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</si>
  <si>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</si>
  <si>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</si>
  <si>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</si>
  <si>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</si>
  <si>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</si>
  <si>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</si>
  <si>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</si>
  <si>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</si>
  <si>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</si>
  <si>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</si>
  <si>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</si>
  <si>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</si>
  <si>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</si>
  <si>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</si>
  <si>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</si>
  <si>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</si>
  <si>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</si>
  <si>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</si>
  <si>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</si>
  <si>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</si>
  <si>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</si>
  <si>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</si>
  <si>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</si>
  <si>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</si>
  <si>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</si>
  <si>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</si>
  <si>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</si>
  <si>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</si>
  <si>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</si>
  <si>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</si>
  <si>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</si>
  <si>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</si>
  <si>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</si>
  <si>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</si>
  <si>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</si>
  <si>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</si>
  <si>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</si>
  <si>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</si>
  <si>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</si>
  <si>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</si>
  <si>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</si>
  <si>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</si>
  <si>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</si>
  <si>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</si>
  <si>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</si>
  <si>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</si>
  <si>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</si>
  <si>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</si>
  <si>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</si>
  <si>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</si>
  <si>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</si>
  <si>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</si>
  <si>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</si>
  <si>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</si>
  <si>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</si>
  <si>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</si>
  <si>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</si>
  <si>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</si>
  <si>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</si>
  <si>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</si>
  <si>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</si>
  <si>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</si>
  <si>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</si>
  <si>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</si>
  <si>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</si>
  <si>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</si>
  <si>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</si>
  <si>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</si>
  <si>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</si>
  <si>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</si>
  <si>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</si>
  <si>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</si>
  <si>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</si>
  <si>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</si>
  <si>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</si>
  <si>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</si>
  <si>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</si>
  <si>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</si>
  <si>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</si>
  <si>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</si>
  <si>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</si>
  <si>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</si>
  <si>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</si>
  <si>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</si>
  <si>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</si>
  <si>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</si>
  <si>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</si>
  <si>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</si>
  <si>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</si>
  <si>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</si>
  <si>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</si>
  <si>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</si>
  <si>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</si>
  <si>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</si>
  <si>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</si>
  <si>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</si>
  <si>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</si>
  <si>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</si>
  <si>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</si>
  <si>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</si>
  <si>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</si>
  <si>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</si>
  <si>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</si>
  <si>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</si>
  <si>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</si>
  <si>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</si>
  <si>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</si>
  <si>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</si>
  <si>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</si>
  <si>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</si>
  <si>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</si>
  <si>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</si>
  <si>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</si>
  <si>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</si>
  <si>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</si>
  <si>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</si>
  <si>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</si>
  <si>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</si>
  <si>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</si>
  <si>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</si>
  <si>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</si>
  <si>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</si>
  <si>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</si>
  <si>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</si>
  <si>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</si>
  <si>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</si>
  <si>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</si>
  <si>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</si>
  <si>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</si>
  <si>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</si>
  <si>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</si>
  <si>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</si>
  <si>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</si>
  <si>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</si>
  <si>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</si>
  <si>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</si>
  <si>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</si>
  <si>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</si>
  <si>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</si>
  <si>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</si>
  <si>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</si>
  <si>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</si>
  <si>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</si>
  <si>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</si>
  <si>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</si>
  <si>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</si>
  <si>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</si>
  <si>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</si>
  <si>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</si>
  <si>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</si>
  <si>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</si>
  <si>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</si>
  <si>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</si>
  <si>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</si>
  <si>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</si>
  <si>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</si>
  <si>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</si>
  <si>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</si>
  <si>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</si>
  <si>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</si>
  <si>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</si>
  <si>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</si>
  <si>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</si>
  <si>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</si>
  <si>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</si>
  <si>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</si>
  <si>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</si>
  <si>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</si>
  <si>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</si>
  <si>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</si>
  <si>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</si>
  <si>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</si>
  <si>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</si>
  <si>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</si>
  <si>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</si>
  <si>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</si>
  <si>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</si>
  <si>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</si>
  <si>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</si>
  <si>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</si>
  <si>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</si>
  <si>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</si>
  <si>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</si>
  <si>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</si>
  <si>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</si>
  <si>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</si>
  <si>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</si>
  <si>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</si>
  <si>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</si>
  <si>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</si>
  <si>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</si>
  <si>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</si>
  <si>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</si>
  <si>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</si>
  <si>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</si>
  <si>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</si>
  <si>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</si>
  <si>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</si>
  <si>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</si>
  <si>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</si>
  <si>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</si>
  <si>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</si>
  <si>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</si>
  <si>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</si>
  <si>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</si>
  <si>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</si>
  <si>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</si>
  <si>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</si>
  <si>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</si>
  <si>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</si>
  <si>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</si>
  <si>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</si>
  <si>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</si>
  <si>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</si>
  <si>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</si>
  <si>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</si>
  <si>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</si>
  <si>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</si>
  <si>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</si>
  <si>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</si>
  <si>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</si>
  <si>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</si>
  <si>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</si>
  <si>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</si>
  <si>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</si>
  <si>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</si>
  <si>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</si>
  <si>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</si>
  <si>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</si>
  <si>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</si>
  <si>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</si>
  <si>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</si>
  <si>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</si>
  <si>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</si>
  <si>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</si>
  <si>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</si>
  <si>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</si>
  <si>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</si>
  <si>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</si>
  <si>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</si>
  <si>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</si>
  <si>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</si>
  <si>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</si>
  <si>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</si>
  <si>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</si>
  <si>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</si>
  <si>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</si>
  <si>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</si>
  <si>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</si>
  <si>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</si>
  <si>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</si>
  <si>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</si>
  <si>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</si>
  <si>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</si>
  <si>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</si>
  <si>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</si>
  <si>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</si>
  <si>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</si>
  <si>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</si>
  <si>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</si>
  <si>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</si>
  <si>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</si>
  <si>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</si>
  <si>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</si>
  <si>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</si>
  <si>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</si>
  <si>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</si>
  <si>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</si>
  <si>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</si>
  <si>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</si>
  <si>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</si>
  <si>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</si>
  <si>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</si>
  <si>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</si>
  <si>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</si>
  <si>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</si>
  <si>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</si>
  <si>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</si>
  <si>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</si>
  <si>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</si>
  <si>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</si>
  <si>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</si>
  <si>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</si>
  <si>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</si>
  <si>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</si>
  <si>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</si>
  <si>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</si>
  <si>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</si>
  <si>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</si>
  <si>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</si>
  <si>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</si>
  <si>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</si>
  <si>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</si>
  <si>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</si>
  <si>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</si>
  <si>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</si>
  <si>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</si>
  <si>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</si>
  <si>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</si>
  <si>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</si>
  <si>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</si>
  <si>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</si>
  <si>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</si>
  <si>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</si>
  <si>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</si>
  <si>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</si>
  <si>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</si>
  <si>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</si>
  <si>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</si>
  <si>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</si>
  <si>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</si>
  <si>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</si>
  <si>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</si>
  <si>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</si>
  <si>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</si>
  <si>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</si>
  <si>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</si>
  <si>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</si>
  <si>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</si>
  <si>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</si>
  <si>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</si>
  <si>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</si>
  <si>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</si>
  <si>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</si>
  <si>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</si>
  <si>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</si>
  <si>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</si>
  <si>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</si>
  <si>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</si>
  <si>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</si>
  <si>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</si>
  <si>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</si>
  <si>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</si>
  <si>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</si>
  <si>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</si>
  <si>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</si>
  <si>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</si>
  <si>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</si>
  <si>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</si>
  <si>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</si>
  <si>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</si>
  <si>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</si>
  <si>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</si>
  <si>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</si>
  <si>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</si>
  <si>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</si>
  <si>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</si>
  <si>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</si>
  <si>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</si>
  <si>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</si>
  <si>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</si>
  <si>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</si>
  <si>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</si>
  <si>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</si>
  <si>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</si>
  <si>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</si>
  <si>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</si>
  <si>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</si>
  <si>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</si>
  <si>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</si>
  <si>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</si>
  <si>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</si>
  <si>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</si>
  <si>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</si>
  <si>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</si>
  <si>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</si>
  <si>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</si>
  <si>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</si>
  <si>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</si>
  <si>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</si>
  <si>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</si>
  <si>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</si>
  <si>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</si>
  <si>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</si>
  <si>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</si>
  <si>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</si>
  <si>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</si>
  <si>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</si>
  <si>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</si>
  <si>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</si>
  <si>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</si>
  <si>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</si>
  <si>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</si>
  <si>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</si>
  <si>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</si>
  <si>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</si>
  <si>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</si>
  <si>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</si>
  <si>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</si>
  <si>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</si>
  <si>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</si>
  <si>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</si>
  <si>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</si>
  <si>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</si>
  <si>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</si>
  <si>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</si>
  <si>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</si>
  <si>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</si>
  <si>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</si>
  <si>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</si>
  <si>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</si>
  <si>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</si>
  <si>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</si>
  <si>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</si>
  <si>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</si>
  <si>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</si>
  <si>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</si>
  <si>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</si>
  <si>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</si>
  <si>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</si>
  <si>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</si>
  <si>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</si>
  <si>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</si>
  <si>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</si>
  <si>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</si>
  <si>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</si>
  <si>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</si>
  <si>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</si>
  <si>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</si>
  <si>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</si>
  <si>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</si>
  <si>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</si>
  <si>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</si>
  <si>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</si>
  <si>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</si>
  <si>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</si>
  <si>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</si>
  <si>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</si>
  <si>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</si>
  <si>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</si>
  <si>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</si>
  <si>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</si>
  <si>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</si>
  <si>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</si>
  <si>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</si>
  <si>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</si>
  <si>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</si>
  <si>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</si>
  <si>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</si>
  <si>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</si>
  <si>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</si>
  <si>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</si>
  <si>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</si>
  <si>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</si>
  <si>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</si>
  <si>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</si>
  <si>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</si>
  <si>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</si>
  <si>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</si>
  <si>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</si>
  <si>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</si>
  <si>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</si>
  <si>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</si>
  <si>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</si>
  <si>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</si>
  <si>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</si>
  <si>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</si>
  <si>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</si>
  <si>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</si>
  <si>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</si>
  <si>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</si>
  <si>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</si>
  <si>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</si>
  <si>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</si>
  <si>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</si>
  <si>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</si>
  <si>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</si>
  <si>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</si>
  <si>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</si>
  <si>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</si>
  <si>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</si>
  <si>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</si>
  <si>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</si>
  <si>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</si>
  <si>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</si>
  <si>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</si>
  <si>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</si>
  <si>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</si>
  <si>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</si>
  <si>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</si>
  <si>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</si>
  <si>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</si>
  <si>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</si>
  <si>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</si>
  <si>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</si>
  <si>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</si>
  <si>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</si>
  <si>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</si>
  <si>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</si>
  <si>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</si>
  <si>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</si>
  <si>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</si>
  <si>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</si>
  <si>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</si>
  <si>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</si>
  <si>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</si>
  <si>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</si>
  <si>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</si>
  <si>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</si>
  <si>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</si>
  <si>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</si>
  <si>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</si>
  <si>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</si>
  <si>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</si>
  <si>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</si>
  <si>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</si>
  <si>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</si>
  <si>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</si>
  <si>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</si>
  <si>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</si>
  <si>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</si>
  <si>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</si>
  <si>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</si>
  <si>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</si>
  <si>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</si>
  <si>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</si>
  <si>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</si>
  <si>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</si>
  <si>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</si>
  <si>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</si>
  <si>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</si>
  <si>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</si>
  <si>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</si>
  <si>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</si>
  <si>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</si>
  <si>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</si>
  <si>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</si>
  <si>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</si>
  <si>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</si>
  <si>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</si>
  <si>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</si>
  <si>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</si>
  <si>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</si>
  <si>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</si>
  <si>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</si>
  <si>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</si>
  <si>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</si>
  <si>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</si>
  <si>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</si>
  <si>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</si>
  <si>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</si>
  <si>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</si>
  <si>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</si>
  <si>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</si>
  <si>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</si>
  <si>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</si>
  <si>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</si>
  <si>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</si>
  <si>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</si>
  <si>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</si>
  <si>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</si>
  <si>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</si>
  <si>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</si>
  <si>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</si>
  <si>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</si>
  <si>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</si>
  <si>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</si>
  <si>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</si>
  <si>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</si>
  <si>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</si>
  <si>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</si>
  <si>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</si>
  <si>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</si>
  <si>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</si>
  <si>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</si>
  <si>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</si>
  <si>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</si>
  <si>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</si>
  <si>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</si>
  <si>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</si>
  <si>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</si>
  <si>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</si>
  <si>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</si>
  <si>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</si>
  <si>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</si>
  <si>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</si>
  <si>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</si>
  <si>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</si>
  <si>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</si>
  <si>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</si>
  <si>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</si>
  <si>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</si>
  <si>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</si>
  <si>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</si>
  <si>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</si>
  <si>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</si>
  <si>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</si>
  <si>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</si>
  <si>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</si>
  <si>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</si>
  <si>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</si>
  <si>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</si>
  <si>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</si>
  <si>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</si>
  <si>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</si>
  <si>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</si>
  <si>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</si>
  <si>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</si>
  <si>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</si>
  <si>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</si>
  <si>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</si>
  <si>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</si>
  <si>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</si>
  <si>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</si>
  <si>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</si>
  <si>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</si>
  <si>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</si>
  <si>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</si>
  <si>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</si>
  <si>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</si>
  <si>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</si>
  <si>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</si>
  <si>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</si>
  <si>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</si>
  <si>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</si>
  <si>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</si>
  <si>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</si>
  <si>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</si>
  <si>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</si>
  <si>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</si>
  <si>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</si>
  <si>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</si>
  <si>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</si>
  <si>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</si>
  <si>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</si>
  <si>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</si>
  <si>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</si>
  <si>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</si>
  <si>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</si>
  <si>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</si>
  <si>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</si>
  <si>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</si>
  <si>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</si>
  <si>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</si>
  <si>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</si>
  <si>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</si>
  <si>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</si>
  <si>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</si>
  <si>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</si>
  <si>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</si>
  <si>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</si>
  <si>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</si>
  <si>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</si>
  <si>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</si>
  <si>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</si>
  <si>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</si>
  <si>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</si>
  <si>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</si>
  <si>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</si>
  <si>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</si>
  <si>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</si>
  <si>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</si>
  <si>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</si>
  <si>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</si>
  <si>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</si>
  <si>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</si>
  <si>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</si>
  <si>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</si>
  <si>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</si>
  <si>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</si>
  <si>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</si>
  <si>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</si>
  <si>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</si>
  <si>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</si>
  <si>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</si>
  <si>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</si>
  <si>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</si>
  <si>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</si>
  <si>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</si>
  <si>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</si>
  <si>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</si>
  <si>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</si>
  <si>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</si>
  <si>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</si>
  <si>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</si>
  <si>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</si>
  <si>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</si>
  <si>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</si>
  <si>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</si>
  <si>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</si>
  <si>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</si>
  <si>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</si>
  <si>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</si>
  <si>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</si>
  <si>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</si>
  <si>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</si>
  <si>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</si>
  <si>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</si>
  <si>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</si>
  <si>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</si>
  <si>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</si>
  <si>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</si>
  <si>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</si>
  <si>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</si>
  <si>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</si>
  <si>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</si>
  <si>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</si>
  <si>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</si>
  <si>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</si>
  <si>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</si>
  <si>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</si>
  <si>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</si>
  <si>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</si>
  <si>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</si>
  <si>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</si>
  <si>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</si>
  <si>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</si>
  <si>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</si>
  <si>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</si>
  <si>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</si>
  <si>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</si>
  <si>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</si>
  <si>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</si>
  <si>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</si>
  <si>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</si>
  <si>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</si>
  <si>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</si>
  <si>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</si>
  <si>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</si>
  <si>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</si>
  <si>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</si>
  <si>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</si>
  <si>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</si>
  <si>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</si>
  <si>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</si>
  <si>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</si>
  <si>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</si>
  <si>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</si>
  <si>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</si>
  <si>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</si>
  <si>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</si>
  <si>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</si>
  <si>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</si>
  <si>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</si>
  <si>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</si>
  <si>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</si>
  <si>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</si>
  <si>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</si>
  <si>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</si>
  <si>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</si>
  <si>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</si>
  <si>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</si>
  <si>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</si>
  <si>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</si>
  <si>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</si>
  <si>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</si>
  <si>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</si>
  <si>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</si>
  <si>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</si>
  <si>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</si>
  <si>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</si>
  <si>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</si>
  <si>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</si>
  <si>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</si>
  <si>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</si>
  <si>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</si>
  <si>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</si>
  <si>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</si>
  <si>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</si>
  <si>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</si>
  <si>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</si>
  <si>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</si>
  <si>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</si>
  <si>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</si>
  <si>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</si>
  <si>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</si>
  <si>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</si>
  <si>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</si>
  <si>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</si>
  <si>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</si>
  <si>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</si>
  <si>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</si>
  <si>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</si>
  <si>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</si>
  <si>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</si>
  <si>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</si>
  <si>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</si>
  <si>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</si>
  <si>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</si>
  <si>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</si>
  <si>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</si>
  <si>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</si>
  <si>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</si>
  <si>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</si>
  <si>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</si>
  <si>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</si>
  <si>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</si>
  <si>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</si>
  <si>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</si>
  <si>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</si>
  <si>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</si>
  <si>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</si>
  <si>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</si>
  <si>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</si>
  <si>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</si>
  <si>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</si>
  <si>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</si>
  <si>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</si>
  <si>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</si>
  <si>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</si>
  <si>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</si>
  <si>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</si>
  <si>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</si>
  <si>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</si>
  <si>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</si>
  <si>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</si>
  <si>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</si>
  <si>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</si>
  <si>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</si>
  <si>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</si>
  <si>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</si>
  <si>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</si>
  <si>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</si>
  <si>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</si>
  <si>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</si>
  <si>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</si>
  <si>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</si>
  <si>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</si>
  <si>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</si>
  <si>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</si>
  <si>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</si>
  <si>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</si>
  <si>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</si>
  <si>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</si>
  <si>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</si>
  <si>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</si>
  <si>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</si>
  <si>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</si>
  <si>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</si>
  <si>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</si>
  <si>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</si>
  <si>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</si>
  <si>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</si>
  <si>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</si>
  <si>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</si>
  <si>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</si>
  <si>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</si>
  <si>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</si>
  <si>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</si>
  <si>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</si>
  <si>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</si>
  <si>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</si>
  <si>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</si>
  <si>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</si>
  <si>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</si>
  <si>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</si>
  <si>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</si>
  <si>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</si>
  <si>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</si>
  <si>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</si>
  <si>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</si>
  <si>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</si>
  <si>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</si>
  <si>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</si>
  <si>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</si>
  <si>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</si>
  <si>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</si>
  <si>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</si>
  <si>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</si>
  <si>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</si>
  <si>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</si>
  <si>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</si>
  <si>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</si>
  <si>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</si>
  <si>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</si>
  <si>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</si>
  <si>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</si>
  <si>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</si>
  <si>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</si>
  <si>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</si>
  <si>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</si>
  <si>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</si>
  <si>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</si>
  <si>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</si>
  <si>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</si>
  <si>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</si>
  <si>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</si>
  <si>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</si>
  <si>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</si>
  <si>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</si>
  <si>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</si>
  <si>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</si>
  <si>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</si>
  <si>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</si>
  <si>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</si>
  <si>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</si>
  <si>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</si>
  <si>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</si>
  <si>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</si>
  <si>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</si>
  <si>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</si>
  <si>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</si>
  <si>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</si>
  <si>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</si>
  <si>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</si>
  <si>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</si>
  <si>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</si>
  <si>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</si>
  <si>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</si>
  <si>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</si>
  <si>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</si>
  <si>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</si>
  <si>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</si>
  <si>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</si>
  <si>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</si>
  <si>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</si>
  <si>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</si>
  <si>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</si>
  <si>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</si>
  <si>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</si>
  <si>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</si>
  <si>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</si>
  <si>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</si>
  <si>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</si>
  <si>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</si>
  <si>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</si>
  <si>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</si>
  <si>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</si>
  <si>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</si>
  <si>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</si>
  <si>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</si>
  <si>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</si>
  <si>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</si>
  <si>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</si>
  <si>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</si>
  <si>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</si>
  <si>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</si>
  <si>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</si>
  <si>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</si>
  <si>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</si>
  <si>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</si>
  <si>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</si>
  <si>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</si>
  <si>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</si>
  <si>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</si>
  <si>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</si>
  <si>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</si>
  <si>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</si>
  <si>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</si>
  <si>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</si>
  <si>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</si>
  <si>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</si>
  <si>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</si>
  <si>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</si>
  <si>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</si>
  <si>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</si>
  <si>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</si>
  <si>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</si>
  <si>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</si>
  <si>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</si>
  <si>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</si>
  <si>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</si>
  <si>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</si>
  <si>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</si>
  <si>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</si>
  <si>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</si>
  <si>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</si>
  <si>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</si>
  <si>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</si>
  <si>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</si>
  <si>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</si>
  <si>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</si>
  <si>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</si>
  <si>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</si>
  <si>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</si>
  <si>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</si>
  <si>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</si>
  <si>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</si>
  <si>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</si>
  <si>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</si>
  <si>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</si>
  <si>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</si>
  <si>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</si>
  <si>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</si>
  <si>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</si>
  <si>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</si>
  <si>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</si>
  <si>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</si>
  <si>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</si>
  <si>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</si>
  <si>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</si>
  <si>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</si>
  <si>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</si>
  <si>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</si>
  <si>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</si>
  <si>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</si>
  <si>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</si>
  <si>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</si>
  <si>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</si>
  <si>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</si>
  <si>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</si>
  <si>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</si>
  <si>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</si>
  <si>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</si>
  <si>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</si>
  <si>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</si>
  <si>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</si>
  <si>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</si>
  <si>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</si>
  <si>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</si>
  <si>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</si>
  <si>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</si>
  <si>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</si>
  <si>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</si>
  <si>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</si>
  <si>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</si>
  <si>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</si>
  <si>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</si>
  <si>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</si>
  <si>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</si>
  <si>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</si>
  <si>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</si>
  <si>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</si>
  <si>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</si>
  <si>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</si>
  <si>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</si>
  <si>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</si>
  <si>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</si>
  <si>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</si>
  <si>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</si>
  <si>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</si>
  <si>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</si>
  <si>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</si>
  <si>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</si>
  <si>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</si>
  <si>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</si>
  <si>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</si>
  <si>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</si>
  <si>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</si>
  <si>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</si>
  <si>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</si>
  <si>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</si>
  <si>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</si>
  <si>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</si>
  <si>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</si>
  <si>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</si>
  <si>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</si>
  <si>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</si>
  <si>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</si>
  <si>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</si>
  <si>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</si>
  <si>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</si>
  <si>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</si>
  <si>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</si>
  <si>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</si>
  <si>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</si>
  <si>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</si>
  <si>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</si>
  <si>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</si>
  <si>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</si>
  <si>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</si>
  <si>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</si>
  <si>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</si>
  <si>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</si>
  <si>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</si>
  <si>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</si>
  <si>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</si>
  <si>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</si>
  <si>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</si>
  <si>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</si>
  <si>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</si>
  <si>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</si>
  <si>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</si>
  <si>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</si>
  <si>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</si>
  <si>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</si>
  <si>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</si>
  <si>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</si>
  <si>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</si>
  <si>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</si>
  <si>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</si>
  <si>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</si>
  <si>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</si>
  <si>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</si>
  <si>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</si>
  <si>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</si>
  <si>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</si>
  <si>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</si>
  <si>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</si>
  <si>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</si>
  <si>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</si>
  <si>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</si>
  <si>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</si>
  <si>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</si>
  <si>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</si>
  <si>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</si>
  <si>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</si>
  <si>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</si>
  <si>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</si>
  <si>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</si>
  <si>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</si>
  <si>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</si>
  <si>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</si>
  <si>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</si>
  <si>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</si>
  <si>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</si>
  <si>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</si>
  <si>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</si>
  <si>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</si>
  <si>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</si>
  <si>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</si>
  <si>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</si>
  <si>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</si>
  <si>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</si>
  <si>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</si>
  <si>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</si>
  <si>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</si>
  <si>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</si>
  <si>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</si>
  <si>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</si>
  <si>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</si>
  <si>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</si>
  <si>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</si>
  <si>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</si>
  <si>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</si>
  <si>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</si>
  <si>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</si>
  <si>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</si>
  <si>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</si>
  <si>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</si>
  <si>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</si>
  <si>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</si>
  <si>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</si>
  <si>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</si>
  <si>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</si>
  <si>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</si>
  <si>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</si>
  <si>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</si>
  <si>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</si>
  <si>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</si>
  <si>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</si>
  <si>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</si>
  <si>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</si>
  <si>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</si>
  <si>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</si>
  <si>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</si>
  <si>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</si>
  <si>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</si>
  <si>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</si>
  <si>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</si>
  <si>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</si>
  <si>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</si>
  <si>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</si>
  <si>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</si>
  <si>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</si>
  <si>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</si>
  <si>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</si>
  <si>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</si>
  <si>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</si>
  <si>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</si>
  <si>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</si>
  <si>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</si>
  <si>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</si>
  <si>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</si>
  <si>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</si>
  <si>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</si>
  <si>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</si>
  <si>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</si>
  <si>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</si>
  <si>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</si>
  <si>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</si>
  <si>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</si>
  <si>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</si>
  <si>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</si>
  <si>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</si>
  <si>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</si>
  <si>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</si>
  <si>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</si>
  <si>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</si>
  <si>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</si>
  <si>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</si>
  <si>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</si>
  <si>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</si>
  <si>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</si>
  <si>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</si>
  <si>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</si>
  <si>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</si>
  <si>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</si>
  <si>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</si>
  <si>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</si>
  <si>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</si>
  <si>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</si>
  <si>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</si>
  <si>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</si>
  <si>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</si>
  <si>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</si>
  <si>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</si>
  <si>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</si>
  <si>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</si>
  <si>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</si>
  <si>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</si>
  <si>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</si>
  <si>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</si>
  <si>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</si>
  <si>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</si>
  <si>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</si>
  <si>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</si>
  <si>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</si>
  <si>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</si>
  <si>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</si>
  <si>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</si>
  <si>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</si>
  <si>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</si>
  <si>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</si>
  <si>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</si>
  <si>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</si>
  <si>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</si>
  <si>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</si>
  <si>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</si>
  <si>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</si>
  <si>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</si>
  <si>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</si>
  <si>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</si>
  <si>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</si>
  <si>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</si>
  <si>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</si>
  <si>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</si>
  <si>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</si>
  <si>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</si>
  <si>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</si>
  <si>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</si>
  <si>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</si>
  <si>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</si>
  <si>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</si>
  <si>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</si>
  <si>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</si>
  <si>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</si>
  <si>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</si>
  <si>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</si>
  <si>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</si>
  <si>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</si>
  <si>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</si>
  <si>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</si>
  <si>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</si>
  <si>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</si>
  <si>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</si>
  <si>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</si>
  <si>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</si>
  <si>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</si>
  <si>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</si>
  <si>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</si>
  <si>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</si>
  <si>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</si>
  <si>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</si>
  <si>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</si>
  <si>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</si>
  <si>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</si>
  <si>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</si>
  <si>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</si>
  <si>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</si>
  <si>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</si>
  <si>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</si>
  <si>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</si>
  <si>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</si>
  <si>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</si>
  <si>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</si>
  <si>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</si>
  <si>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</si>
  <si>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</si>
  <si>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</si>
  <si>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</si>
  <si>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</si>
  <si>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</si>
  <si>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</si>
  <si>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</si>
  <si>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</si>
  <si>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</si>
  <si>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</si>
  <si>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</si>
  <si>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</si>
  <si>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</si>
  <si>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</si>
  <si>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</si>
  <si>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</si>
  <si>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</si>
  <si>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</si>
  <si>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</si>
  <si>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</si>
  <si>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</si>
  <si>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</si>
  <si>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</si>
  <si>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</si>
  <si>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</si>
  <si>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</si>
  <si>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</si>
  <si>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</si>
  <si>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</si>
  <si>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</si>
  <si>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</si>
  <si>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</si>
  <si>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</si>
  <si>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</si>
  <si>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</si>
  <si>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</si>
  <si>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</si>
  <si>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</si>
  <si>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</si>
  <si>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</si>
  <si>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</si>
  <si>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</si>
  <si>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</si>
  <si>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</si>
  <si>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</si>
  <si>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</si>
  <si>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</si>
  <si>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</si>
  <si>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</si>
  <si>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</si>
  <si>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</si>
  <si>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</si>
  <si>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</si>
  <si>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</si>
  <si>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</si>
  <si>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</si>
  <si>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</si>
  <si>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</si>
  <si>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</si>
  <si>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</si>
  <si>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</si>
  <si>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</si>
  <si>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</si>
  <si>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</si>
  <si>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</si>
  <si>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</si>
  <si>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</si>
  <si>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</si>
  <si>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</si>
  <si>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</si>
  <si>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</si>
  <si>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</si>
  <si>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</si>
  <si>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</si>
  <si>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</si>
  <si>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</si>
  <si>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</si>
  <si>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</si>
  <si>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</si>
  <si>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</si>
  <si>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</si>
  <si>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</si>
  <si>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</si>
  <si>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</si>
  <si>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</si>
  <si>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</si>
  <si>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</si>
  <si>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</si>
  <si>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</si>
  <si>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</si>
  <si>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</si>
  <si>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</si>
  <si>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</si>
  <si>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</si>
  <si>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</si>
  <si>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</si>
  <si>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</si>
  <si>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</si>
  <si>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</si>
  <si>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</si>
  <si>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</si>
  <si>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</si>
  <si>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</si>
  <si>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</si>
  <si>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</si>
  <si>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</si>
  <si>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</si>
  <si>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</si>
  <si>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</si>
  <si>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</si>
  <si>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</si>
  <si>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</si>
  <si>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</si>
  <si>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</si>
  <si>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</si>
  <si>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</si>
  <si>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</si>
  <si>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</si>
  <si>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</si>
  <si>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</si>
  <si>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</si>
  <si>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</si>
  <si>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</si>
  <si>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</si>
  <si>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</si>
  <si>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</si>
  <si>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</si>
  <si>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</si>
  <si>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</si>
  <si>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</si>
  <si>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</si>
  <si>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</si>
  <si>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</si>
  <si>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</si>
  <si>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</si>
  <si>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</si>
  <si>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</si>
  <si>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</si>
  <si>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</si>
  <si>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</si>
  <si>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</si>
  <si>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</si>
  <si>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</si>
  <si>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</si>
  <si>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</si>
  <si>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</si>
  <si>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</si>
  <si>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</si>
  <si>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</si>
  <si>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</si>
  <si>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</si>
  <si>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</si>
  <si>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</si>
  <si>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</si>
  <si>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</si>
  <si>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</si>
  <si>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</si>
  <si>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</si>
  <si>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</si>
  <si>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</si>
  <si>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</si>
  <si>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</si>
  <si>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</si>
  <si>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</si>
  <si>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</si>
  <si>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</si>
  <si>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</si>
  <si>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</si>
  <si>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</si>
  <si>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</si>
  <si>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</si>
  <si>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</si>
  <si>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</si>
  <si>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</si>
  <si>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</si>
  <si>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</si>
  <si>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</si>
  <si>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</si>
  <si>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</si>
  <si>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</si>
  <si>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</si>
  <si>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</si>
  <si>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</si>
  <si>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</si>
  <si>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</si>
  <si>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</si>
  <si>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</si>
  <si>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</si>
  <si>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</si>
  <si>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</si>
  <si>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</si>
  <si>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</si>
  <si>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</si>
  <si>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</si>
  <si>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</si>
  <si>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</si>
  <si>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</si>
  <si>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</si>
  <si>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</si>
  <si>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</si>
  <si>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</si>
  <si>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</si>
  <si>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</si>
  <si>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</si>
  <si>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</si>
  <si>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</si>
  <si>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</si>
  <si>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</si>
  <si>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</si>
  <si>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</si>
  <si>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</si>
  <si>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</si>
  <si>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</si>
  <si>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</si>
  <si>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</si>
  <si>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</si>
  <si>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</si>
  <si>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</si>
  <si>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</si>
  <si>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</si>
  <si>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</si>
  <si>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</si>
  <si>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</si>
  <si>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</si>
  <si>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</si>
  <si>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</si>
  <si>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</si>
  <si>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</si>
  <si>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</si>
  <si>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</si>
  <si>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</si>
  <si>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</si>
  <si>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</si>
  <si>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</si>
  <si>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</si>
  <si>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</si>
  <si>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</si>
  <si>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</si>
  <si>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</si>
  <si>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</si>
  <si>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</si>
  <si>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</si>
  <si>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</si>
  <si>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</si>
  <si>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</si>
  <si>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</si>
  <si>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</si>
  <si>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</si>
  <si>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</si>
  <si>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</si>
  <si>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</si>
  <si>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</si>
  <si>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</si>
  <si>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</si>
  <si>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</si>
  <si>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</si>
  <si>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</si>
  <si>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</si>
  <si>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</si>
  <si>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</si>
  <si>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</si>
  <si>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</si>
  <si>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</si>
  <si>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</si>
  <si>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</si>
  <si>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</si>
  <si>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</si>
  <si>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</si>
  <si>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</si>
  <si>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</si>
  <si>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</si>
  <si>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</si>
  <si>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</si>
  <si>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</si>
  <si>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</si>
  <si>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</si>
  <si>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</si>
  <si>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</si>
  <si>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</si>
  <si>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</si>
  <si>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</si>
  <si>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</si>
  <si>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</si>
  <si>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</si>
  <si>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</si>
  <si>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</si>
  <si>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</si>
  <si>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</si>
  <si>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</si>
  <si>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</si>
  <si>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</si>
  <si>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</si>
  <si>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</si>
  <si>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</si>
  <si>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</si>
  <si>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</si>
  <si>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</si>
  <si>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</si>
  <si>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</si>
  <si>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</si>
  <si>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</si>
  <si>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</si>
  <si>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</si>
  <si>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</si>
  <si>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</si>
  <si>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</si>
  <si>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</si>
  <si>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</si>
  <si>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</si>
  <si>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</si>
  <si>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</si>
  <si>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</si>
  <si>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</si>
  <si>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</si>
  <si>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</si>
  <si>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</si>
  <si>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</si>
  <si>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</si>
  <si>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</si>
  <si>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</si>
  <si>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</si>
  <si>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</si>
  <si>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</si>
  <si>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</si>
  <si>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</si>
  <si>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</si>
  <si>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</si>
  <si>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</si>
  <si>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</si>
  <si>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</si>
  <si>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</si>
  <si>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</si>
  <si>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</si>
  <si>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</si>
  <si>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</si>
  <si>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</si>
  <si>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</si>
  <si>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</si>
  <si>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</si>
  <si>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</si>
  <si>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</si>
  <si>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</si>
  <si>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</si>
  <si>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</si>
  <si>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</si>
  <si>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</si>
  <si>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</si>
  <si>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</si>
  <si>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</si>
  <si>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</si>
  <si>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</si>
  <si>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</si>
  <si>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</si>
  <si>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</si>
  <si>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</si>
  <si>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</si>
  <si>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</si>
  <si>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</si>
  <si>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</si>
  <si>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</si>
  <si>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</si>
  <si>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</si>
  <si>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</si>
  <si>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</si>
  <si>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</si>
  <si>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</si>
  <si>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</si>
  <si>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</si>
  <si>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</si>
  <si>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</si>
  <si>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</si>
  <si>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</si>
  <si>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</si>
  <si>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</si>
  <si>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</si>
  <si>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</si>
  <si>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</si>
  <si>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</si>
  <si>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</si>
  <si>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</si>
  <si>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</si>
  <si>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</si>
  <si>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</si>
  <si>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</si>
  <si>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</si>
  <si>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</si>
  <si>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</si>
  <si>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</si>
  <si>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</si>
  <si>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</si>
  <si>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</si>
  <si>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</si>
  <si>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</si>
  <si>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</si>
  <si>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</si>
  <si>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</si>
  <si>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</si>
  <si>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</si>
  <si>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</si>
  <si>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</si>
  <si>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</si>
  <si>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</si>
  <si>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</si>
  <si>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</si>
  <si>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</si>
  <si>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</si>
  <si>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</si>
  <si>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</si>
  <si>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</si>
  <si>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</si>
  <si>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</si>
  <si>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</si>
  <si>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</si>
  <si>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</si>
  <si>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</si>
  <si>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</si>
  <si>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</si>
  <si>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</si>
  <si>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</si>
  <si>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</si>
  <si>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</si>
  <si>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</si>
  <si>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</si>
  <si>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</si>
  <si>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</si>
  <si>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</si>
  <si>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</si>
  <si>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</si>
  <si>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</si>
  <si>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</si>
  <si>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</si>
  <si>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</si>
  <si>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</si>
  <si>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</si>
  <si>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</si>
  <si>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</si>
  <si>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</si>
  <si>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</si>
  <si>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</si>
  <si>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</si>
  <si>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</si>
  <si>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</si>
  <si>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</si>
  <si>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</si>
  <si>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</si>
  <si>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</si>
  <si>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</si>
  <si>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</si>
  <si>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</si>
  <si>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</si>
  <si>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</si>
  <si>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</si>
  <si>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</si>
  <si>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</si>
  <si>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</si>
  <si>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</si>
  <si>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</si>
  <si>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</si>
  <si>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</si>
  <si>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</si>
  <si>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</si>
  <si>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</si>
  <si>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</si>
  <si>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</si>
  <si>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</si>
  <si>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</si>
  <si>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</si>
  <si>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</si>
  <si>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</si>
  <si>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</si>
  <si>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</si>
  <si>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</si>
  <si>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</si>
  <si>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</si>
  <si>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</si>
  <si>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</si>
  <si>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</si>
  <si>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</si>
  <si>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</si>
  <si>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</si>
  <si>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</si>
  <si>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</si>
  <si>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</si>
  <si>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</si>
  <si>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</si>
  <si>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</si>
  <si>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</si>
  <si>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</si>
  <si>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</si>
  <si>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</si>
  <si>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</si>
  <si>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</si>
  <si>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</si>
  <si>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</si>
  <si>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</si>
  <si>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</si>
  <si>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</si>
  <si>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</si>
  <si>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</si>
  <si>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</si>
  <si>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</si>
  <si>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</si>
  <si>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</si>
  <si>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</si>
  <si>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</si>
  <si>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</si>
  <si>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</si>
  <si>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</si>
  <si>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</si>
  <si>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</si>
  <si>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</si>
  <si>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</si>
  <si>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</si>
  <si>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</si>
  <si>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</si>
  <si>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</si>
  <si>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</si>
  <si>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</si>
  <si>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</si>
  <si>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</si>
  <si>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</si>
  <si>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</si>
  <si>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</si>
  <si>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</si>
  <si>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</si>
  <si>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</si>
  <si>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</si>
  <si>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</si>
  <si>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</si>
  <si>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</si>
  <si>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</si>
  <si>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</si>
  <si>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</si>
  <si>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</si>
  <si>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</si>
  <si>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</si>
  <si>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</si>
  <si>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</si>
  <si>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</si>
  <si>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</si>
  <si>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</si>
  <si>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</si>
  <si>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</si>
  <si>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</si>
  <si>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</si>
  <si>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</si>
  <si>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</si>
  <si>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</si>
  <si>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</si>
  <si>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</si>
  <si>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</si>
  <si>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</si>
  <si>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</si>
  <si>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</si>
  <si>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</si>
  <si>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</si>
  <si>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</si>
  <si>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</si>
  <si>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</si>
  <si>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</si>
  <si>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</si>
  <si>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</si>
  <si>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</si>
  <si>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</si>
  <si>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</si>
  <si>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</si>
  <si>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</si>
  <si>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</si>
  <si>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</si>
  <si>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</si>
  <si>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</si>
  <si>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</si>
  <si>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</si>
  <si>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</si>
  <si>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</si>
  <si>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</si>
  <si>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</si>
  <si>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</si>
  <si>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</si>
  <si>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</si>
  <si>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</si>
  <si>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</si>
  <si>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</si>
  <si>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</si>
  <si>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</si>
  <si>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</si>
  <si>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</si>
  <si>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</si>
  <si>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</si>
  <si>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</si>
  <si>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</si>
  <si>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</si>
  <si>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</si>
  <si>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</si>
  <si>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</si>
  <si>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</si>
  <si>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</si>
  <si>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</si>
  <si>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</si>
  <si>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</si>
  <si>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</si>
  <si>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</si>
  <si>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</si>
  <si>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</si>
  <si>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</si>
  <si>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</si>
  <si>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</si>
  <si>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</si>
  <si>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</si>
  <si>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</si>
  <si>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</si>
  <si>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</si>
  <si>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</si>
  <si>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</si>
  <si>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</si>
  <si>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</si>
  <si>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</si>
  <si>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</si>
  <si>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</si>
  <si>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</si>
  <si>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</si>
  <si>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</si>
  <si>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</si>
  <si>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</si>
  <si>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</si>
  <si>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</si>
  <si>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</si>
  <si>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</si>
  <si>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</si>
  <si>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</si>
  <si>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</si>
  <si>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</si>
  <si>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</si>
  <si>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</si>
  <si>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</si>
  <si>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</si>
  <si>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</si>
  <si>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</si>
  <si>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</si>
  <si>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</si>
  <si>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</si>
  <si>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</si>
  <si>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</si>
  <si>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</si>
  <si>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</si>
  <si>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</si>
  <si>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</si>
  <si>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</si>
  <si>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</si>
  <si>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</si>
  <si>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</si>
  <si>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</si>
  <si>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</si>
  <si>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</si>
  <si>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</si>
  <si>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</si>
  <si>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</si>
  <si>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</si>
  <si>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</si>
  <si>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</si>
  <si>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</si>
  <si>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</si>
  <si>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</si>
  <si>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</si>
  <si>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</si>
  <si>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</si>
  <si>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</si>
  <si>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</si>
  <si>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</si>
  <si>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</si>
  <si>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</si>
  <si>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</si>
  <si>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</si>
  <si>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</si>
  <si>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</si>
  <si>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</si>
  <si>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</si>
  <si>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</si>
  <si>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</si>
  <si>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</si>
  <si>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</si>
  <si>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</si>
  <si>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</si>
  <si>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</si>
  <si>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</si>
  <si>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</si>
  <si>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</si>
  <si>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</si>
  <si>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</si>
  <si>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</si>
  <si>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</si>
  <si>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</si>
  <si>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</si>
  <si>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</si>
  <si>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</si>
  <si>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</si>
  <si>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</si>
  <si>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</si>
  <si>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</si>
  <si>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</si>
  <si>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</si>
  <si>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</si>
  <si>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</si>
  <si>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</si>
  <si>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</si>
  <si>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</si>
  <si>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</si>
  <si>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</si>
  <si>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</si>
  <si>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</si>
  <si>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</si>
  <si>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</si>
  <si>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</si>
  <si>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</si>
  <si>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</si>
  <si>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</si>
  <si>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</si>
  <si>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</si>
  <si>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</si>
  <si>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</si>
  <si>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</si>
  <si>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</si>
  <si>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</si>
  <si>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</si>
  <si>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</si>
  <si>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</si>
  <si>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</si>
  <si>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</si>
  <si>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</si>
  <si>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</si>
  <si>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</si>
  <si>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</si>
  <si>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</si>
  <si>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</si>
  <si>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</si>
  <si>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</si>
  <si>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</si>
  <si>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</si>
  <si>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</si>
  <si>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</si>
  <si>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</si>
  <si>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</si>
  <si>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</si>
  <si>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</si>
  <si>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</si>
  <si>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</si>
  <si>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</si>
  <si>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</si>
  <si>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</si>
  <si>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</si>
  <si>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</si>
  <si>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</si>
  <si>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</si>
  <si>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</si>
  <si>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</si>
  <si>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</si>
  <si>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</si>
  <si>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</si>
  <si>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</si>
  <si>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</si>
  <si>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</si>
  <si>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</si>
  <si>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</si>
  <si>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</si>
  <si>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</si>
  <si>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</si>
  <si>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</si>
  <si>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</si>
  <si>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</si>
  <si>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</si>
  <si>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</si>
  <si>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</si>
  <si>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</si>
  <si>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</si>
  <si>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</si>
  <si>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</si>
  <si>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</si>
  <si>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</si>
  <si>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</si>
  <si>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</si>
  <si>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</si>
  <si>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</si>
  <si>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</si>
  <si>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</si>
  <si>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</si>
  <si>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</si>
  <si>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</si>
  <si>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</si>
  <si>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</si>
  <si>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</si>
  <si>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</si>
  <si>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</si>
  <si>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</si>
  <si>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</si>
  <si>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</si>
  <si>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</si>
  <si>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</si>
  <si>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</si>
  <si>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</si>
  <si>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</si>
  <si>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</si>
  <si>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</si>
  <si>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</si>
  <si>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</si>
  <si>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</si>
  <si>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</si>
  <si>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</si>
  <si>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</si>
  <si>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</si>
  <si>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</si>
  <si>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</si>
  <si>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</si>
  <si>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</si>
  <si>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</si>
  <si>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</si>
  <si>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</si>
  <si>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</si>
  <si>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</si>
  <si>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</si>
  <si>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</si>
  <si>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</si>
  <si>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</si>
  <si>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</si>
  <si>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</si>
  <si>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</si>
  <si>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</si>
  <si>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</si>
  <si>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</si>
  <si>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</si>
  <si>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</si>
  <si>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</si>
  <si>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</si>
  <si>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</si>
  <si>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</si>
  <si>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</si>
  <si>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</si>
  <si>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</si>
  <si>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</si>
  <si>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</si>
  <si>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</si>
  <si>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</si>
  <si>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</si>
  <si>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</si>
  <si>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</si>
  <si>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</si>
  <si>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</si>
  <si>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</si>
  <si>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</si>
  <si>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</si>
  <si>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</si>
  <si>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</si>
  <si>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</si>
  <si>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</si>
  <si>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</si>
  <si>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</si>
  <si>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</si>
  <si>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</si>
  <si>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</si>
  <si>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</si>
  <si>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</si>
  <si>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</si>
  <si>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</si>
  <si>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</si>
  <si>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</si>
  <si>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</si>
  <si>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</si>
  <si>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</si>
  <si>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</si>
  <si>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</si>
  <si>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</si>
  <si>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</si>
  <si>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</si>
  <si>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</si>
  <si>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</si>
  <si>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</si>
  <si>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</si>
  <si>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</si>
  <si>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</si>
  <si>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</si>
  <si>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</si>
  <si>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</si>
  <si>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</si>
  <si>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</si>
  <si>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</si>
  <si>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</si>
  <si>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</si>
  <si>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</si>
  <si>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</si>
  <si>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</si>
  <si>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</si>
  <si>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</si>
  <si>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</si>
  <si>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</si>
  <si>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</si>
  <si>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</si>
  <si>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</si>
  <si>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</si>
  <si>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</si>
  <si>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</si>
  <si>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</si>
  <si>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</si>
  <si>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</si>
  <si>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</si>
  <si>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</si>
  <si>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</si>
  <si>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</si>
  <si>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</si>
  <si>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</si>
  <si>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</si>
  <si>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</si>
  <si>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</si>
  <si>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</si>
  <si>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</si>
  <si>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</si>
  <si>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</si>
  <si>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</si>
  <si>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</si>
  <si>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</si>
  <si>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</si>
  <si>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</si>
  <si>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</si>
  <si>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</si>
  <si>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</si>
  <si>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</si>
  <si>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</si>
  <si>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</si>
  <si>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</si>
  <si>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</si>
  <si>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</si>
  <si>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</si>
  <si>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</si>
  <si>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</si>
  <si>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</si>
  <si>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</si>
  <si>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</si>
  <si>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</si>
  <si>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</si>
  <si>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</si>
  <si>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</si>
  <si>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</si>
  <si>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</si>
  <si>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</si>
  <si>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</si>
  <si>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</si>
  <si>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</si>
  <si>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</si>
  <si>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</si>
  <si>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</si>
  <si>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</si>
  <si>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</si>
  <si>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</si>
  <si>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</si>
  <si>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</si>
  <si>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</si>
  <si>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</si>
  <si>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</si>
  <si>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</si>
  <si>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</si>
  <si>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</si>
  <si>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</si>
  <si>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</si>
  <si>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</si>
  <si>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</si>
  <si>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</si>
  <si>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</si>
  <si>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</si>
  <si>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</si>
  <si>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</si>
  <si>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</si>
  <si>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</si>
  <si>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</si>
  <si>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</si>
  <si>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</si>
  <si>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</si>
  <si>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</si>
  <si>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</si>
  <si>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</si>
  <si>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</si>
  <si>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</si>
  <si>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</si>
  <si>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</si>
  <si>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</si>
  <si>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</si>
  <si>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</si>
  <si>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</si>
  <si>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</si>
  <si>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</si>
  <si>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</si>
  <si>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</si>
  <si>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</si>
  <si>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</si>
  <si>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</si>
  <si>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</si>
  <si>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</si>
  <si>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</si>
  <si>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</si>
  <si>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</si>
  <si>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</si>
  <si>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</si>
  <si>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</si>
  <si>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</si>
  <si>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</si>
  <si>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</si>
  <si>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</si>
  <si>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</si>
  <si>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</si>
  <si>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</si>
  <si>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</si>
  <si>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</si>
  <si>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</si>
  <si>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</si>
  <si>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</si>
  <si>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</si>
  <si>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</si>
  <si>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</si>
  <si>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</si>
  <si>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</si>
  <si>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</si>
  <si>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</si>
  <si>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</si>
  <si>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</si>
  <si>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</si>
  <si>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</si>
  <si>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</si>
  <si>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</si>
  <si>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</si>
  <si>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</si>
  <si>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</si>
  <si>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</si>
  <si>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</si>
  <si>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</si>
  <si>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</si>
  <si>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</si>
  <si>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</si>
  <si>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</si>
  <si>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</si>
  <si>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</si>
  <si>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</si>
  <si>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</si>
  <si>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</si>
  <si>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</si>
  <si>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</si>
  <si>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</si>
  <si>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</si>
  <si>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</si>
  <si>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</si>
  <si>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</si>
  <si>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</si>
  <si>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</si>
  <si>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</si>
  <si>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</si>
  <si>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</si>
  <si>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</si>
  <si>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</si>
  <si>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</si>
  <si>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</si>
  <si>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</si>
  <si>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</si>
  <si>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</si>
  <si>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</si>
  <si>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</si>
  <si>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</si>
  <si>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</si>
  <si>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</si>
  <si>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</si>
  <si>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</si>
  <si>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</si>
  <si>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</si>
  <si>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</si>
  <si>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</si>
  <si>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</si>
  <si>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</si>
  <si>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</si>
  <si>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</si>
  <si>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</si>
  <si>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</si>
  <si>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</si>
  <si>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</si>
  <si>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</si>
  <si>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</si>
  <si>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</si>
  <si>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</si>
  <si>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</si>
  <si>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</si>
  <si>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</si>
  <si>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</si>
  <si>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</si>
  <si>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</si>
  <si>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</si>
  <si>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</si>
  <si>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</si>
  <si>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</si>
  <si>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</si>
  <si>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</si>
  <si>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</si>
  <si>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</si>
  <si>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</si>
  <si>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</si>
  <si>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</si>
  <si>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</si>
  <si>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</si>
  <si>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</si>
  <si>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</si>
  <si>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</si>
  <si>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</si>
  <si>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</si>
  <si>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</si>
  <si>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</si>
  <si>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</si>
  <si>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</si>
  <si>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</si>
  <si>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</si>
  <si>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</si>
  <si>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</si>
  <si>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</si>
  <si>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</si>
  <si>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</si>
  <si>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</si>
  <si>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</si>
  <si>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</si>
  <si>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</si>
  <si>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</si>
  <si>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</si>
  <si>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</si>
  <si>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</si>
  <si>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</si>
  <si>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</si>
  <si>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</si>
  <si>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</si>
  <si>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</si>
  <si>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</si>
  <si>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</si>
  <si>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</si>
  <si>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</si>
  <si>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</si>
  <si>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</si>
  <si>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</si>
  <si>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</si>
  <si>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</si>
  <si>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</si>
  <si>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</si>
  <si>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</si>
  <si>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</si>
  <si>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</si>
  <si>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</si>
  <si>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</si>
  <si>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</si>
  <si>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</si>
  <si>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</si>
  <si>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</si>
  <si>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</si>
  <si>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</si>
  <si>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</si>
  <si>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</si>
  <si>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</si>
  <si>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</si>
  <si>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</si>
  <si>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</si>
  <si>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</si>
  <si>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</si>
  <si>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</si>
  <si>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</si>
  <si>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</si>
  <si>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</si>
  <si>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</si>
  <si>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</si>
  <si>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</si>
  <si>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</si>
  <si>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</si>
  <si>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</si>
  <si>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</si>
  <si>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</si>
  <si>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</si>
  <si>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</si>
  <si>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</si>
  <si>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</si>
  <si>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</si>
  <si>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</si>
  <si>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</si>
  <si>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</si>
  <si>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</si>
  <si>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</si>
  <si>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</si>
  <si>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</si>
  <si>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</si>
  <si>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</si>
  <si>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</si>
  <si>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</si>
  <si>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</si>
  <si>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</si>
  <si>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</si>
  <si>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</si>
  <si>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</si>
  <si>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</si>
  <si>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</si>
  <si>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</si>
  <si>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</si>
  <si>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</si>
  <si>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</si>
  <si>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</si>
  <si>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</si>
  <si>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</si>
  <si>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</si>
  <si>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</si>
  <si>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</si>
  <si>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</si>
  <si>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</si>
  <si>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</si>
  <si>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</si>
  <si>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</si>
  <si>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</si>
  <si>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</si>
  <si>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</si>
  <si>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</si>
  <si>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</si>
  <si>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</si>
  <si>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</si>
  <si>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</si>
  <si>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</si>
  <si>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</si>
  <si>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</si>
  <si>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</si>
  <si>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</si>
  <si>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</si>
  <si>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</si>
  <si>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</si>
  <si>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</si>
  <si>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</si>
  <si>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</si>
  <si>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</si>
  <si>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</si>
  <si>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</si>
  <si>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</si>
  <si>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</si>
  <si>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</si>
  <si>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</si>
  <si>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</si>
  <si>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</si>
  <si>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</si>
  <si>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</si>
  <si>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</si>
  <si>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</si>
  <si>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</si>
  <si>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</si>
  <si>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</si>
  <si>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</si>
  <si>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</si>
  <si>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</si>
  <si>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</si>
  <si>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</si>
  <si>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</si>
  <si>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</si>
  <si>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</si>
  <si>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</si>
  <si>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</si>
  <si>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</si>
  <si>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</si>
  <si>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</si>
  <si>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</si>
  <si>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</si>
  <si>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</si>
  <si>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</si>
  <si>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</si>
  <si>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</si>
  <si>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</si>
  <si>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</si>
  <si>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</si>
  <si>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</si>
  <si>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</si>
  <si>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</si>
  <si>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</si>
  <si>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</si>
  <si>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</si>
  <si>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</si>
  <si>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</si>
  <si>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</si>
  <si>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</si>
  <si>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</si>
  <si>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</si>
  <si>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</si>
  <si>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</si>
  <si>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</si>
  <si>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</si>
  <si>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</si>
  <si>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</si>
  <si>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</si>
  <si>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</si>
  <si>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</si>
  <si>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</si>
  <si>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</si>
  <si>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</si>
  <si>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</si>
  <si>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</si>
  <si>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</si>
  <si>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</si>
  <si>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</si>
  <si>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</si>
  <si>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</si>
  <si>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</si>
  <si>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</si>
  <si>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</si>
  <si>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</si>
  <si>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</si>
  <si>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</si>
  <si>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</si>
  <si>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</si>
  <si>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</si>
  <si>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</si>
  <si>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</si>
  <si>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</si>
  <si>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</si>
  <si>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</si>
  <si>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</si>
  <si>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</si>
  <si>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</si>
  <si>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</si>
  <si>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</si>
  <si>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</si>
  <si>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</si>
  <si>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</si>
  <si>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</si>
  <si>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</si>
  <si>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</si>
  <si>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</si>
  <si>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</si>
  <si>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</si>
  <si>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</si>
  <si>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</si>
  <si>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</si>
  <si>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</si>
  <si>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</si>
  <si>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</si>
  <si>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</si>
  <si>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</si>
  <si>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</si>
  <si>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</si>
  <si>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</si>
  <si>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</si>
  <si>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</si>
  <si>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</si>
  <si>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</si>
  <si>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</si>
  <si>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</si>
  <si>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</si>
  <si>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</si>
  <si>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</si>
  <si>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</si>
  <si>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</si>
  <si>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</si>
  <si>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</si>
  <si>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</si>
  <si>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</si>
  <si>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</si>
  <si>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</si>
  <si>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</si>
  <si>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</si>
  <si>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</si>
  <si>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</si>
  <si>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</si>
  <si>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</si>
  <si>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</si>
  <si>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</si>
  <si>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</si>
  <si>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</si>
  <si>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</si>
  <si>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</si>
  <si>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</si>
  <si>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</si>
  <si>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</si>
  <si>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</si>
  <si>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</si>
  <si>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</si>
  <si>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</si>
  <si>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</si>
  <si>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</si>
  <si>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</si>
  <si>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</si>
  <si>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</si>
  <si>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</si>
  <si>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</si>
  <si>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</si>
  <si>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</si>
  <si>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</si>
  <si>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</si>
  <si>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</si>
  <si>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</si>
  <si>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</si>
  <si>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</si>
  <si>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</si>
  <si>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</si>
  <si>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</si>
  <si>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</si>
  <si>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</si>
  <si>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</si>
  <si>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</si>
  <si>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</si>
  <si>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</si>
  <si>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</si>
  <si>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</si>
  <si>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</si>
  <si>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</si>
  <si>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</si>
  <si>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</si>
  <si>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</si>
  <si>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</si>
  <si>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</si>
  <si>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</si>
  <si>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</si>
  <si>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</si>
  <si>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</si>
  <si>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</si>
  <si>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</si>
  <si>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</si>
  <si>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</si>
  <si>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</si>
  <si>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</si>
  <si>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</si>
  <si>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</si>
  <si>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</si>
  <si>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</si>
  <si>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</si>
  <si>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</si>
  <si>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</si>
  <si>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</si>
  <si>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</si>
  <si>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</si>
  <si>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</si>
  <si>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</si>
  <si>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</si>
  <si>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</si>
  <si>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</si>
  <si>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</si>
  <si>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</si>
  <si>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</si>
  <si>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</si>
  <si>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</si>
  <si>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</si>
  <si>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</si>
  <si>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</si>
  <si>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</si>
  <si>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</si>
  <si>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</si>
  <si>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</si>
  <si>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</si>
  <si>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</si>
  <si>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</si>
  <si>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</si>
  <si>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</si>
  <si>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</si>
  <si>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</si>
  <si>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</si>
  <si>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</si>
  <si>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</si>
  <si>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</si>
  <si>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</si>
  <si>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</si>
  <si>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</si>
  <si>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</si>
  <si>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</si>
  <si>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</si>
  <si>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</si>
  <si>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</si>
  <si>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</si>
  <si>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</si>
  <si>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</si>
  <si>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</si>
  <si>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</si>
  <si>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</si>
  <si>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</si>
  <si>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</si>
  <si>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</si>
  <si>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</si>
  <si>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</si>
  <si>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</si>
  <si>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</si>
  <si>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</si>
  <si>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</si>
  <si>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</si>
  <si>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</si>
  <si>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</si>
  <si>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</si>
  <si>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</si>
  <si>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</si>
  <si>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</si>
  <si>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</si>
  <si>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</si>
  <si>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</si>
  <si>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</si>
  <si>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</si>
  <si>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</si>
  <si>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</si>
  <si>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</si>
  <si>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</si>
  <si>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</si>
  <si>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</si>
  <si>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</si>
  <si>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</si>
  <si>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</si>
  <si>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</si>
  <si>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</si>
  <si>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</si>
  <si>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</si>
  <si>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</si>
  <si>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</si>
  <si>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</si>
  <si>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</si>
  <si>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</si>
  <si>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</si>
  <si>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</si>
  <si>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</si>
  <si>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</si>
  <si>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</si>
  <si>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</si>
  <si>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</si>
  <si>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</si>
  <si>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</si>
  <si>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</si>
  <si>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</si>
  <si>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</si>
  <si>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</si>
  <si>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</si>
  <si>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</si>
  <si>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</si>
  <si>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</si>
  <si>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</si>
  <si>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</si>
  <si>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</si>
  <si>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</si>
  <si>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</si>
  <si>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</si>
  <si>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</si>
  <si>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</si>
  <si>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</si>
  <si>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</si>
  <si>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</si>
  <si>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</si>
  <si>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</si>
  <si>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</si>
  <si>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</si>
  <si>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</si>
  <si>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</si>
  <si>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</si>
  <si>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</si>
  <si>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</si>
  <si>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</si>
  <si>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</si>
  <si>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</si>
  <si>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</si>
  <si>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</si>
  <si>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</si>
  <si>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</si>
  <si>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</si>
  <si>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</si>
  <si>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</si>
  <si>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</si>
  <si>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</si>
  <si>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</si>
  <si>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</si>
  <si>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</si>
  <si>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</si>
  <si>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</si>
  <si>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</si>
  <si>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</si>
  <si>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</si>
  <si>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</si>
  <si>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</si>
  <si>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</si>
  <si>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</si>
  <si>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</si>
  <si>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</si>
  <si>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</si>
  <si>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</si>
  <si>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</si>
  <si>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</si>
  <si>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</si>
  <si>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</si>
  <si>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</si>
  <si>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</si>
  <si>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</si>
  <si>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</si>
  <si>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</si>
  <si>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</si>
  <si>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</si>
  <si>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</si>
  <si>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</si>
  <si>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</si>
  <si>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</si>
  <si>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</si>
  <si>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</si>
  <si>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</si>
  <si>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</si>
  <si>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</si>
  <si>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</si>
  <si>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</si>
  <si>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</si>
  <si>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</si>
  <si>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</si>
  <si>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</si>
  <si>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</si>
  <si>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</si>
  <si>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</si>
  <si>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</si>
  <si>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</si>
  <si>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</si>
  <si>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</si>
  <si>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</si>
  <si>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</si>
  <si>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</si>
  <si>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</si>
  <si>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</si>
  <si>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</si>
  <si>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</si>
  <si>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</si>
  <si>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</si>
  <si>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</si>
  <si>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</si>
  <si>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</si>
  <si>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</si>
  <si>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</si>
  <si>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</si>
  <si>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</si>
  <si>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</si>
  <si>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</si>
  <si>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</si>
  <si>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</si>
  <si>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</si>
  <si>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</si>
  <si>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</si>
  <si>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</si>
  <si>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</si>
  <si>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</si>
  <si>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</si>
  <si>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</si>
  <si>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</si>
  <si>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</si>
  <si>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</si>
  <si>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</si>
  <si>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</si>
  <si>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</si>
  <si>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</si>
  <si>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</si>
  <si>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</si>
  <si>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</si>
  <si>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</si>
  <si>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</si>
  <si>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</si>
  <si>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</si>
  <si>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</si>
  <si>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</si>
  <si>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</si>
  <si>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</si>
  <si>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</si>
  <si>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</si>
  <si>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</si>
  <si>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</si>
  <si>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</si>
  <si>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</si>
  <si>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</si>
  <si>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</si>
  <si>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</si>
  <si>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</si>
  <si>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</si>
  <si>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</si>
  <si>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</si>
  <si>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</si>
  <si>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</si>
  <si>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</si>
  <si>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</si>
  <si>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</si>
  <si>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</si>
  <si>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</si>
  <si>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</si>
  <si>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</si>
  <si>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</si>
  <si>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</si>
  <si>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</si>
  <si>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</si>
  <si>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</si>
  <si>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</si>
  <si>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</si>
  <si>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</si>
  <si>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</si>
  <si>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</si>
  <si>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</si>
  <si>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</si>
  <si>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</si>
  <si>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</si>
  <si>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</si>
  <si>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</si>
  <si>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</si>
  <si>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</si>
  <si>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</si>
  <si>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</si>
  <si>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</si>
  <si>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</si>
  <si>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</si>
  <si>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</si>
  <si>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</si>
  <si>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</si>
  <si>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</si>
  <si>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</si>
  <si>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</si>
  <si>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</si>
  <si>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</si>
  <si>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</si>
  <si>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</si>
  <si>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</si>
  <si>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</si>
  <si>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</si>
  <si>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</si>
  <si>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</si>
  <si>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</si>
  <si>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</si>
  <si>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</si>
  <si>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</si>
  <si>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</si>
  <si>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</si>
  <si>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</si>
  <si>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</si>
  <si>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</si>
  <si>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</si>
  <si>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</si>
  <si>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</si>
  <si>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</si>
  <si>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</si>
  <si>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</si>
  <si>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</si>
  <si>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</si>
  <si>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</si>
  <si>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</si>
  <si>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</si>
  <si>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</si>
  <si>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</si>
  <si>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</si>
  <si>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</si>
  <si>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</si>
  <si>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</si>
  <si>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</si>
  <si>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</si>
  <si>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</si>
  <si>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</si>
  <si>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</si>
  <si>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</si>
  <si>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</si>
  <si>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</si>
  <si>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</si>
  <si>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</si>
  <si>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</si>
  <si>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</si>
  <si>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</si>
  <si>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</si>
  <si>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</si>
  <si>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</si>
  <si>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</si>
  <si>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</si>
  <si>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</si>
  <si>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</si>
  <si>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</si>
  <si>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</si>
  <si>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</si>
  <si>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</si>
  <si>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</si>
  <si>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</si>
  <si>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</si>
  <si>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</si>
  <si>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</si>
  <si>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</si>
  <si>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</si>
  <si>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</si>
  <si>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</si>
  <si>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</si>
  <si>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</si>
  <si>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</si>
  <si>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</si>
  <si>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</si>
  <si>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</si>
  <si>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</si>
  <si>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</si>
  <si>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</si>
  <si>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</si>
  <si>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</si>
  <si>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</si>
  <si>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</si>
  <si>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</si>
  <si>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</si>
  <si>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</si>
  <si>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</si>
  <si>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</si>
  <si>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</si>
  <si>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</si>
  <si>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</si>
  <si>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</si>
  <si>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</si>
  <si>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</si>
  <si>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</si>
  <si>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</si>
  <si>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</si>
  <si>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</si>
  <si>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</si>
  <si>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</si>
  <si>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</si>
  <si>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</si>
  <si>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</si>
  <si>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</si>
  <si>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</si>
  <si>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</si>
  <si>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</si>
  <si>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</si>
  <si>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</si>
  <si>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</si>
  <si>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</si>
  <si>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</si>
  <si>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</si>
  <si>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</si>
  <si>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</si>
  <si>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</si>
  <si>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</si>
  <si>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</si>
  <si>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</si>
  <si>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</si>
  <si>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</si>
  <si>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</si>
  <si>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</si>
  <si>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</si>
  <si>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</si>
  <si>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</si>
  <si>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</si>
  <si>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</si>
  <si>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</si>
  <si>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</si>
  <si>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</si>
  <si>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</si>
  <si>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</si>
  <si>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</si>
  <si>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</si>
  <si>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</si>
  <si>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</si>
  <si>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</si>
  <si>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</si>
  <si>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</si>
  <si>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</si>
  <si>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</si>
  <si>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</si>
  <si>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</si>
  <si>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</si>
  <si>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</si>
  <si>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</si>
  <si>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</si>
  <si>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</si>
  <si>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</si>
  <si>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</si>
  <si>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</si>
  <si>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</si>
  <si>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</si>
  <si>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</si>
  <si>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</si>
  <si>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</si>
  <si>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</si>
  <si>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</si>
  <si>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</si>
  <si>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</si>
  <si>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</si>
  <si>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</si>
  <si>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</si>
  <si>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</si>
  <si>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</si>
  <si>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</si>
  <si>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</si>
  <si>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</si>
  <si>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</si>
  <si>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</si>
  <si>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</si>
  <si>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</si>
  <si>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</si>
  <si>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</si>
  <si>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</si>
  <si>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</si>
  <si>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</si>
  <si>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</si>
  <si>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</si>
  <si>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</si>
  <si>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</si>
  <si>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</si>
  <si>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</si>
  <si>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</si>
  <si>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</si>
  <si>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</si>
  <si>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</si>
  <si>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</si>
  <si>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</si>
  <si>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</si>
  <si>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</si>
  <si>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</si>
  <si>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</si>
  <si>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</si>
  <si>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</si>
  <si>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</si>
  <si>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</si>
  <si>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</si>
  <si>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</si>
  <si>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</si>
  <si>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</si>
  <si>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</si>
  <si>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</si>
  <si>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</si>
  <si>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</si>
  <si>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</si>
  <si>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</si>
  <si>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</si>
  <si>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</si>
  <si>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</si>
  <si>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</si>
  <si>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</si>
  <si>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</si>
  <si>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</si>
  <si>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</si>
  <si>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</si>
  <si>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</si>
  <si>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</si>
  <si>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</si>
  <si>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</si>
  <si>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</si>
  <si>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</si>
  <si>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</si>
  <si>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</si>
  <si>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</si>
  <si>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</si>
  <si>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</si>
  <si>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</si>
  <si>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</si>
  <si>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</si>
  <si>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</si>
  <si>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</si>
  <si>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</si>
  <si>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</si>
  <si>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</si>
  <si>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</si>
  <si>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</si>
  <si>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</si>
  <si>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</si>
  <si>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</si>
  <si>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</si>
  <si>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</si>
  <si>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</si>
  <si>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</si>
  <si>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</si>
  <si>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</si>
  <si>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</si>
  <si>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</si>
  <si>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</si>
  <si>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</si>
  <si>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</si>
  <si>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</si>
  <si>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</si>
  <si>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</si>
  <si>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</si>
  <si>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</si>
  <si>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</si>
  <si>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</si>
  <si>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</si>
  <si>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</si>
  <si>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</si>
  <si>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</si>
  <si>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</si>
  <si>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</si>
  <si>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</si>
  <si>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</si>
  <si>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</si>
  <si>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</si>
  <si>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</si>
  <si>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</si>
  <si>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</si>
  <si>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</si>
  <si>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</si>
  <si>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</si>
  <si>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</si>
  <si>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</si>
  <si>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</si>
  <si>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</si>
  <si>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</si>
  <si>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</si>
  <si>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</si>
  <si>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</si>
  <si>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</si>
  <si>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</si>
  <si>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</si>
  <si>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</si>
  <si>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</si>
  <si>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</si>
  <si>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</si>
  <si>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</si>
  <si>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</si>
  <si>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</si>
  <si>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</si>
  <si>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</si>
  <si>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</si>
  <si>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</si>
  <si>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</si>
  <si>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</si>
  <si>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</si>
  <si>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</si>
  <si>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</si>
  <si>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</si>
  <si>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</si>
  <si>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</si>
  <si>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</si>
  <si>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</si>
  <si>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</si>
  <si>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</si>
  <si>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</si>
  <si>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</si>
  <si>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</si>
  <si>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</si>
  <si>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</si>
  <si>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</si>
  <si>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</si>
  <si>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</si>
  <si>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</si>
  <si>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</si>
  <si>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</si>
  <si>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</si>
  <si>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</si>
  <si>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</si>
  <si>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</si>
  <si>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</si>
  <si>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</si>
  <si>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</si>
  <si>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</si>
  <si>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</si>
  <si>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</si>
  <si>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</si>
  <si>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</si>
  <si>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</si>
  <si>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</si>
  <si>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</si>
  <si>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</si>
  <si>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</si>
  <si>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</si>
  <si>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</si>
  <si>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</si>
  <si>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</si>
  <si>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</si>
  <si>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</si>
  <si>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</si>
  <si>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</si>
  <si>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</si>
  <si>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</si>
  <si>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</si>
  <si>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</si>
  <si>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</si>
  <si>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</si>
  <si>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</si>
  <si>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</si>
  <si>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</si>
  <si>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</si>
  <si>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</si>
  <si>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</si>
  <si>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</si>
  <si>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</si>
  <si>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</si>
  <si>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</si>
  <si>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</si>
  <si>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</si>
  <si>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</si>
  <si>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</si>
  <si>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</si>
  <si>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</si>
  <si>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</si>
  <si>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</si>
  <si>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</si>
  <si>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</si>
  <si>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</si>
  <si>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</si>
  <si>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</si>
  <si>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</si>
  <si>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</si>
  <si>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</si>
  <si>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</si>
  <si>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</si>
  <si>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</si>
  <si>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</si>
  <si>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</si>
  <si>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</si>
  <si>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</si>
  <si>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</si>
  <si>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</si>
  <si>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</si>
  <si>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</si>
  <si>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</si>
  <si>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</si>
  <si>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</si>
  <si>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</si>
  <si>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</si>
  <si>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</si>
  <si>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</si>
  <si>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</si>
  <si>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</si>
  <si>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</si>
  <si>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</si>
  <si>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</si>
  <si>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</si>
  <si>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</si>
  <si>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</si>
  <si>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</si>
  <si>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</si>
  <si>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</si>
  <si>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</si>
  <si>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</si>
  <si>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</si>
  <si>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</si>
  <si>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</si>
  <si>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</si>
  <si>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</si>
  <si>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</si>
  <si>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</si>
  <si>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</si>
  <si>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</si>
  <si>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</si>
  <si>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</si>
  <si>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</si>
  <si>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</si>
  <si>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</si>
  <si>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</si>
  <si>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</si>
  <si>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</si>
  <si>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</si>
  <si>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</si>
  <si>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</si>
  <si>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</si>
  <si>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</si>
  <si>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</si>
  <si>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</si>
  <si>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</si>
  <si>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</si>
  <si>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</si>
  <si>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</si>
  <si>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</si>
  <si>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</si>
  <si>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</si>
  <si>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</si>
  <si>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</si>
  <si>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</si>
  <si>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</si>
  <si>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</si>
  <si>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</si>
  <si>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</si>
  <si>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</si>
  <si>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</si>
  <si>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</si>
  <si>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</si>
  <si>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</si>
  <si>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</si>
  <si>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</si>
  <si>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</si>
  <si>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</si>
  <si>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</si>
  <si>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</si>
  <si>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</si>
  <si>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</si>
  <si>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</si>
  <si>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</si>
  <si>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</si>
  <si>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</si>
  <si>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</si>
  <si>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</si>
  <si>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</si>
  <si>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</si>
  <si>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</si>
  <si>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</si>
  <si>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</si>
  <si>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</si>
  <si>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</si>
  <si>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</si>
  <si>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</si>
  <si>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</si>
  <si>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</si>
  <si>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</si>
  <si>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</si>
  <si>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</si>
  <si>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</si>
  <si>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</si>
  <si>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</si>
  <si>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</si>
  <si>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</si>
  <si>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</si>
  <si>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</si>
  <si>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</si>
  <si>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</si>
  <si>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</si>
  <si>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</si>
  <si>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</si>
  <si>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</si>
  <si>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</si>
  <si>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</si>
  <si>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</si>
  <si>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</si>
  <si>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</si>
  <si>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</si>
  <si>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</si>
  <si>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</si>
  <si>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</si>
  <si>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</si>
  <si>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</si>
  <si>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</si>
  <si>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</si>
  <si>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</si>
  <si>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</si>
  <si>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</si>
  <si>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</si>
  <si>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</si>
  <si>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</si>
  <si>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</si>
  <si>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</si>
  <si>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</si>
  <si>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</si>
  <si>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</si>
  <si>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</si>
  <si>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</si>
  <si>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</si>
  <si>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</si>
  <si>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</si>
  <si>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</si>
  <si>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</si>
  <si>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</si>
  <si>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</si>
  <si>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</si>
  <si>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</si>
  <si>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</si>
  <si>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</si>
  <si>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</si>
  <si>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</si>
  <si>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</si>
  <si>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</si>
  <si>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</si>
  <si>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</si>
  <si>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</si>
  <si>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</si>
  <si>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</si>
  <si>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</si>
  <si>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</si>
  <si>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</si>
  <si>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</si>
  <si>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</si>
  <si>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</si>
  <si>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</si>
  <si>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</si>
  <si>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</si>
  <si>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</si>
  <si>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</si>
  <si>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</si>
  <si>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</si>
  <si>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</si>
  <si>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</si>
  <si>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</si>
  <si>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</si>
  <si>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</si>
  <si>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</si>
  <si>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</si>
  <si>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</si>
  <si>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</si>
  <si>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</si>
  <si>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</si>
  <si>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</si>
  <si>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</si>
  <si>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</si>
  <si>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</si>
  <si>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</si>
  <si>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</si>
  <si>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</si>
  <si>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</si>
  <si>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</si>
  <si>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</si>
  <si>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</si>
  <si>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</si>
  <si>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</si>
  <si>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</si>
  <si>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</si>
  <si>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</si>
  <si>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</si>
  <si>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</si>
  <si>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</si>
  <si>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</si>
  <si>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</si>
  <si>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</si>
  <si>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</si>
  <si>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</si>
  <si>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</si>
  <si>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</si>
  <si>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</si>
  <si>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</si>
  <si>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</si>
  <si>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</si>
  <si>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</si>
  <si>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</si>
  <si>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</si>
  <si>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</si>
  <si>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</si>
  <si>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</si>
  <si>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</si>
  <si>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</si>
  <si>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</si>
  <si>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</si>
  <si>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</si>
  <si>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</si>
  <si>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</si>
  <si>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</si>
  <si>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</si>
  <si>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</si>
  <si>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</si>
  <si>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</si>
  <si>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</si>
  <si>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</si>
  <si>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</si>
  <si>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</si>
  <si>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</si>
  <si>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</si>
  <si>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</si>
  <si>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</si>
  <si>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</si>
  <si>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</si>
  <si>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</si>
  <si>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</si>
  <si>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</si>
  <si>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</si>
  <si>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</si>
  <si>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</si>
  <si>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</si>
  <si>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</si>
  <si>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</si>
  <si>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</si>
  <si>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</si>
  <si>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</si>
  <si>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</si>
  <si>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</si>
  <si>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</si>
  <si>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</si>
  <si>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</si>
  <si>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</si>
  <si>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</si>
  <si>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</si>
  <si>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</si>
  <si>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</si>
  <si>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</si>
  <si>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</si>
  <si>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</si>
  <si>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</si>
  <si>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</si>
  <si>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</si>
  <si>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</si>
  <si>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</si>
  <si>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</si>
  <si>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</si>
  <si>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</si>
  <si>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</si>
  <si>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</si>
  <si>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</si>
  <si>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</si>
  <si>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</si>
  <si>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</si>
  <si>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</si>
  <si>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</si>
  <si>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</si>
  <si>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</si>
  <si>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</si>
  <si>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</si>
  <si>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</si>
  <si>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</si>
  <si>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</si>
  <si>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</si>
  <si>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</si>
  <si>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</si>
  <si>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</si>
  <si>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</si>
  <si>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</si>
  <si>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</si>
  <si>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</si>
  <si>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</si>
  <si>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</si>
  <si>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</si>
  <si>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</si>
  <si>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</si>
  <si>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</si>
  <si>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</si>
  <si>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</si>
  <si>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</si>
  <si>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</si>
  <si>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</si>
  <si>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</si>
  <si>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</si>
  <si>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</si>
  <si>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</si>
  <si>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</si>
  <si>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</si>
  <si>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</si>
  <si>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</si>
  <si>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</si>
  <si>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</si>
  <si>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</si>
  <si>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</si>
  <si>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</si>
  <si>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</si>
  <si>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</si>
  <si>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</si>
  <si>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</si>
  <si>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</si>
  <si>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</si>
  <si>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</si>
  <si>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</si>
  <si>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</si>
  <si>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</si>
  <si>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</si>
  <si>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</si>
  <si>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</si>
  <si>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</si>
  <si>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</si>
  <si>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</si>
  <si>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</si>
  <si>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</si>
  <si>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</si>
  <si>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</si>
  <si>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</si>
  <si>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</si>
  <si>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</si>
  <si>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</si>
  <si>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</si>
  <si>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</si>
  <si>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</si>
  <si>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</si>
  <si>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</si>
  <si>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</si>
  <si>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</si>
  <si>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</si>
  <si>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</si>
  <si>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</si>
  <si>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</si>
  <si>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</si>
  <si>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</si>
  <si>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</si>
  <si>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</si>
  <si>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</si>
  <si>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</si>
  <si>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</si>
  <si>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</si>
  <si>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</si>
  <si>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</si>
  <si>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</si>
  <si>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</si>
  <si>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</si>
  <si>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</si>
  <si>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</si>
  <si>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</si>
  <si>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</si>
  <si>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</si>
  <si>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</si>
  <si>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</si>
  <si>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</si>
  <si>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</si>
  <si>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</si>
  <si>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</si>
  <si>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</si>
  <si>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</si>
  <si>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</si>
  <si>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</si>
  <si>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</si>
  <si>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</si>
  <si>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</si>
  <si>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</si>
  <si>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</si>
  <si>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</si>
  <si>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</si>
  <si>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</si>
  <si>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</si>
  <si>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</si>
  <si>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</si>
  <si>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</si>
  <si>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</si>
  <si>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</si>
  <si>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</si>
  <si>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</si>
  <si>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</si>
  <si>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</si>
  <si>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</si>
  <si>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</si>
  <si>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</si>
  <si>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</si>
  <si>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</si>
  <si>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</si>
  <si>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</si>
  <si>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</si>
  <si>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</si>
  <si>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</si>
  <si>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</si>
  <si>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</si>
  <si>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</si>
  <si>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</si>
  <si>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</si>
  <si>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</si>
  <si>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</si>
  <si>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</si>
  <si>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</si>
  <si>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</si>
  <si>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</si>
  <si>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</si>
  <si>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</si>
  <si>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</si>
  <si>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</si>
  <si>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</si>
  <si>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</si>
  <si>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</si>
  <si>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</si>
  <si>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</si>
  <si>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</si>
  <si>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</si>
  <si>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</si>
  <si>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</si>
  <si>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</si>
  <si>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</si>
  <si>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</si>
  <si>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</si>
  <si>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</si>
  <si>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</si>
  <si>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</si>
  <si>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</si>
  <si>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</si>
  <si>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</si>
  <si>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</si>
  <si>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</si>
  <si>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</si>
  <si>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</si>
  <si>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</si>
  <si>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</si>
  <si>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</si>
  <si>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</si>
  <si>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</si>
  <si>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</si>
  <si>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</si>
  <si>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</si>
  <si>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</si>
  <si>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</si>
  <si>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</si>
  <si>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</si>
  <si>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</si>
  <si>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</si>
  <si>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</si>
  <si>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</si>
  <si>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</si>
  <si>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</si>
  <si>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</si>
  <si>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</si>
  <si>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</si>
  <si>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</si>
  <si>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</si>
  <si>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</si>
  <si>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</si>
  <si>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</si>
  <si>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</si>
  <si>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</si>
  <si>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</si>
  <si>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</si>
  <si>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</si>
  <si>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</si>
  <si>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</si>
  <si>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</si>
  <si>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</si>
  <si>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</si>
  <si>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</si>
  <si>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</si>
  <si>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</si>
  <si>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</si>
  <si>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</si>
  <si>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</si>
  <si>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</si>
  <si>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</si>
  <si>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</si>
  <si>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</si>
  <si>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</si>
  <si>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</si>
  <si>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</si>
  <si>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</si>
  <si>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</si>
  <si>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</si>
  <si>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</si>
  <si>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</si>
  <si>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</si>
  <si>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</si>
  <si>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</si>
  <si>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</si>
  <si>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</si>
  <si>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</si>
  <si>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</si>
  <si>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</si>
  <si>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</si>
  <si>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</si>
  <si>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</si>
  <si>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</si>
  <si>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</si>
  <si>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</si>
  <si>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</si>
  <si>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</si>
  <si>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</si>
  <si>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</si>
  <si>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</si>
  <si>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</si>
  <si>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</si>
  <si>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</si>
  <si>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</si>
  <si>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</si>
  <si>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</si>
  <si>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</si>
  <si>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</si>
  <si>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</si>
  <si>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</si>
  <si>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</si>
  <si>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</si>
  <si>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</si>
  <si>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</si>
  <si>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</si>
  <si>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</si>
  <si>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</si>
  <si>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</si>
  <si>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</si>
  <si>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</si>
  <si>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</si>
  <si>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</si>
  <si>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</si>
  <si>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</si>
  <si>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</si>
  <si>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</si>
  <si>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</si>
  <si>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</si>
  <si>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</si>
  <si>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</si>
  <si>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</si>
  <si>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</si>
  <si>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</si>
  <si>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</si>
  <si>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</si>
  <si>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</si>
  <si>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</si>
  <si>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</si>
  <si>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</si>
  <si>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</si>
  <si>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</si>
  <si>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</si>
  <si>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</si>
  <si>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</si>
  <si>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</si>
  <si>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</si>
  <si>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</si>
  <si>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</si>
  <si>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</si>
  <si>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</si>
  <si>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</si>
  <si>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</si>
  <si>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</si>
  <si>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</si>
  <si>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</si>
  <si>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</si>
  <si>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</si>
  <si>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</si>
  <si>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</si>
  <si>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</si>
  <si>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</si>
  <si>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</si>
  <si>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</si>
  <si>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</si>
  <si>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</si>
  <si>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</si>
  <si>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</si>
  <si>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</si>
  <si>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</si>
  <si>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</si>
  <si>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</si>
  <si>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</si>
  <si>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</si>
  <si>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</si>
  <si>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</si>
  <si>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</si>
  <si>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</si>
  <si>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</si>
  <si>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</si>
  <si>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</si>
  <si>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</si>
  <si>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</si>
  <si>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</si>
  <si>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</si>
  <si>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</si>
  <si>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</si>
  <si>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</si>
  <si>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</si>
  <si>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</si>
  <si>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</si>
  <si>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</si>
  <si>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</si>
  <si>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</si>
  <si>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</si>
  <si>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</si>
  <si>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</si>
  <si>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</si>
  <si>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</si>
  <si>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</si>
  <si>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</si>
  <si>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</si>
  <si>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</si>
  <si>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</si>
  <si>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</si>
  <si>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</si>
  <si>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</si>
  <si>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</si>
  <si>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</si>
  <si>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</si>
  <si>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</si>
  <si>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</si>
  <si>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</si>
  <si>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</si>
  <si>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</si>
  <si>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</si>
  <si>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</si>
  <si>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</si>
  <si>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</si>
  <si>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</si>
  <si>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</si>
  <si>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</si>
  <si>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</si>
  <si>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</si>
  <si>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</si>
  <si>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</si>
  <si>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</si>
  <si>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</si>
  <si>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</si>
  <si>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</si>
  <si>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</si>
  <si>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</si>
  <si>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</si>
  <si>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</si>
  <si>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</si>
  <si>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</si>
  <si>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</si>
  <si>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</si>
  <si>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</si>
  <si>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</si>
  <si>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</si>
  <si>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</si>
  <si>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</si>
  <si>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</si>
  <si>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</si>
  <si>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</si>
  <si>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</si>
  <si>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</si>
  <si>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</si>
  <si>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</si>
  <si>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</si>
  <si>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</si>
  <si>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</si>
  <si>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</si>
  <si>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</si>
  <si>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</si>
  <si>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</si>
  <si>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</si>
  <si>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</si>
  <si>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</si>
  <si>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</si>
  <si>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</si>
  <si>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</si>
  <si>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</si>
  <si>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</si>
  <si>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</si>
  <si>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</si>
  <si>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</si>
  <si>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</si>
  <si>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</si>
  <si>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</si>
  <si>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</si>
  <si>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</si>
  <si>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</si>
  <si>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</si>
  <si>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</si>
  <si>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</si>
  <si>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</si>
  <si>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</si>
  <si>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</si>
  <si>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</si>
  <si>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</si>
  <si>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</si>
  <si>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</si>
  <si>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</si>
  <si>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</si>
  <si>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</si>
  <si>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</si>
  <si>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</si>
  <si>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</si>
  <si>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</si>
  <si>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</si>
  <si>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</si>
  <si>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</si>
  <si>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</si>
  <si>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</si>
  <si>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</si>
  <si>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</si>
  <si>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</si>
  <si>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</si>
  <si>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</si>
  <si>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</si>
  <si>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</si>
  <si>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</si>
  <si>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</si>
  <si>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</si>
  <si>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</si>
  <si>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</si>
  <si>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</si>
  <si>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</si>
  <si>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</si>
  <si>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</si>
  <si>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</si>
  <si>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</si>
  <si>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</si>
  <si>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</si>
  <si>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</si>
  <si>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</si>
  <si>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</si>
  <si>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</si>
  <si>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</si>
  <si>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</si>
  <si>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</si>
  <si>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</si>
  <si>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</si>
  <si>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</si>
  <si>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</si>
  <si>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</si>
  <si>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</si>
  <si>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</si>
  <si>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</si>
  <si>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</si>
  <si>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</si>
  <si>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</si>
  <si>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</si>
  <si>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</si>
  <si>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</si>
  <si>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</si>
  <si>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</si>
  <si>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</si>
  <si>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</si>
  <si>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</si>
  <si>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</si>
  <si>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</si>
  <si>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</si>
  <si>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</si>
  <si>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</si>
  <si>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</si>
  <si>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</si>
  <si>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</si>
  <si>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</si>
  <si>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</si>
  <si>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</si>
  <si>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</si>
  <si>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</si>
  <si>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</si>
  <si>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</si>
  <si>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</si>
  <si>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</si>
  <si>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</si>
  <si>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</si>
  <si>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</si>
  <si>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</si>
  <si>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</si>
  <si>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</si>
  <si>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</si>
  <si>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</si>
  <si>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</si>
  <si>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</si>
  <si>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</si>
  <si>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</si>
  <si>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</si>
  <si>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</si>
  <si>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</si>
  <si>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</si>
  <si>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</si>
  <si>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</si>
  <si>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</si>
  <si>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</si>
  <si>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</si>
  <si>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</si>
  <si>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</si>
  <si>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</si>
  <si>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</si>
  <si>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</si>
  <si>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</si>
  <si>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</si>
  <si>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</si>
  <si>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</si>
  <si>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</si>
  <si>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</si>
  <si>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</si>
  <si>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</si>
  <si>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</si>
  <si>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</si>
  <si>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</si>
  <si>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</si>
  <si>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</si>
  <si>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</si>
  <si>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</si>
  <si>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</si>
  <si>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</si>
  <si>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</si>
  <si>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</si>
  <si>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</si>
  <si>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</si>
  <si>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</si>
  <si>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</si>
  <si>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</si>
  <si>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</si>
  <si>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</si>
  <si>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</si>
  <si>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</si>
  <si>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</si>
  <si>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</si>
  <si>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</si>
  <si>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</si>
  <si>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</si>
  <si>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</si>
  <si>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</si>
  <si>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</si>
  <si>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</si>
  <si>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</si>
  <si>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</si>
  <si>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</si>
  <si>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</si>
  <si>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</si>
  <si>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</si>
  <si>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</si>
  <si>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</si>
  <si>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</si>
  <si>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</si>
  <si>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</si>
  <si>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</si>
  <si>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</si>
  <si>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</si>
  <si>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</si>
  <si>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</si>
  <si>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</si>
  <si>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</si>
  <si>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</si>
  <si>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</si>
  <si>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</si>
  <si>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</si>
  <si>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</si>
  <si>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</si>
  <si>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</si>
  <si>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</si>
  <si>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</si>
  <si>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</si>
  <si>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</si>
  <si>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</si>
  <si>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</si>
  <si>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</si>
  <si>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</si>
  <si>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</si>
  <si>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</si>
  <si>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</si>
  <si>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</si>
  <si>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</si>
  <si>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</si>
  <si>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</si>
  <si>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</si>
  <si>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</si>
  <si>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</si>
  <si>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</si>
  <si>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</si>
  <si>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</si>
  <si>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</si>
  <si>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</si>
  <si>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</si>
  <si>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</si>
  <si>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</si>
  <si>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</si>
  <si>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</si>
  <si>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</si>
  <si>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</si>
  <si>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</si>
  <si>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</si>
  <si>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</si>
  <si>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</si>
  <si>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</si>
  <si>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</si>
  <si>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</si>
  <si>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</si>
  <si>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</si>
  <si>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</si>
  <si>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</si>
  <si>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</si>
  <si>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</si>
  <si>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</si>
  <si>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</si>
  <si>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</si>
  <si>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</si>
  <si>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</si>
  <si>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</si>
  <si>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</si>
  <si>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</si>
  <si>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</si>
  <si>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</si>
  <si>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</si>
  <si>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</si>
  <si>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</si>
  <si>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</si>
  <si>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</si>
  <si>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</si>
  <si>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</si>
  <si>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</si>
  <si>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</si>
  <si>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</si>
  <si>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</si>
  <si>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</si>
  <si>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</si>
  <si>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</si>
  <si>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</si>
  <si>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</si>
  <si>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</si>
  <si>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</si>
  <si>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</si>
  <si>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</si>
  <si>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</si>
  <si>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</si>
  <si>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</si>
  <si>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</si>
  <si>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</si>
  <si>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</si>
  <si>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</si>
  <si>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</si>
  <si>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</si>
  <si>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</si>
  <si>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</si>
  <si>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</si>
  <si>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</si>
  <si>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</si>
  <si>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</si>
  <si>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</si>
  <si>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</si>
  <si>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</si>
  <si>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</si>
  <si>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</si>
  <si>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</si>
  <si>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</si>
  <si>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</si>
  <si>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</si>
  <si>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</si>
  <si>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</si>
  <si>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</si>
  <si>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</si>
  <si>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</si>
  <si>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</si>
  <si>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</si>
  <si>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</si>
  <si>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</si>
  <si>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</si>
  <si>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</si>
  <si>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</si>
  <si>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</si>
  <si>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</si>
  <si>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</si>
  <si>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</si>
  <si>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</si>
  <si>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</si>
  <si>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</si>
  <si>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</si>
  <si>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</si>
  <si>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</si>
  <si>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</si>
  <si>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</si>
  <si>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</si>
  <si>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</si>
  <si>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</si>
  <si>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</si>
  <si>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</si>
  <si>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</si>
  <si>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</si>
  <si>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</si>
  <si>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</si>
  <si>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</si>
  <si>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</si>
  <si>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</si>
  <si>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</si>
  <si>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</si>
  <si>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</si>
  <si>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</si>
  <si>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</si>
  <si>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</si>
  <si>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</si>
  <si>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</si>
  <si>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</si>
  <si>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</si>
  <si>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</si>
  <si>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</si>
  <si>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</si>
  <si>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</si>
  <si>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</si>
  <si>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</si>
  <si>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</si>
  <si>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</si>
  <si>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</si>
  <si>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</si>
  <si>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</si>
  <si>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</si>
  <si>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</si>
  <si>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</si>
  <si>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</si>
  <si>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</si>
  <si>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</si>
  <si>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</si>
  <si>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</si>
  <si>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</si>
  <si>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</si>
  <si>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</si>
  <si>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</si>
  <si>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</si>
  <si>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</si>
  <si>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</si>
  <si>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</si>
  <si>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</si>
  <si>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</si>
  <si>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</si>
  <si>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</si>
  <si>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</si>
  <si>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</si>
  <si>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</si>
  <si>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</si>
  <si>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</si>
  <si>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</si>
  <si>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</si>
  <si>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</si>
  <si>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</si>
  <si>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</si>
  <si>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</si>
  <si>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</si>
  <si>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</si>
  <si>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</si>
  <si>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</si>
  <si>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</si>
  <si>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</si>
  <si>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</si>
  <si>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</si>
  <si>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</si>
  <si>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</si>
  <si>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</si>
  <si>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</si>
  <si>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</si>
  <si>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</si>
  <si>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</si>
  <si>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</si>
  <si>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</si>
  <si>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</si>
  <si>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</si>
  <si>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</si>
  <si>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</si>
  <si>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</si>
  <si>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</si>
  <si>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</si>
  <si>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</si>
  <si>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</si>
  <si>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</si>
  <si>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</si>
  <si>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</si>
  <si>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</si>
  <si>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</si>
  <si>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</si>
  <si>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</si>
  <si>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</si>
  <si>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</si>
  <si>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</si>
  <si>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</si>
  <si>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</si>
  <si>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</si>
  <si>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</si>
  <si>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</si>
  <si>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</si>
  <si>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</si>
  <si>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</si>
  <si>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</si>
  <si>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</si>
  <si>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</si>
  <si>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</si>
  <si>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</si>
  <si>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</si>
  <si>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</si>
  <si>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</si>
  <si>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</si>
  <si>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</si>
  <si>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</si>
  <si>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</si>
  <si>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</si>
  <si>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</si>
  <si>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</si>
  <si>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</si>
  <si>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</si>
  <si>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</si>
  <si>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</si>
  <si>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</si>
  <si>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</si>
  <si>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</si>
  <si>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</si>
  <si>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</si>
  <si>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</si>
  <si>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</si>
  <si>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</si>
  <si>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</si>
  <si>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</si>
  <si>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</si>
  <si>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</si>
  <si>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</si>
  <si>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</si>
  <si>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</si>
  <si>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</si>
  <si>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</si>
  <si>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</si>
  <si>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</si>
  <si>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</si>
  <si>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</si>
  <si>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</si>
  <si>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</si>
  <si>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</si>
  <si>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</si>
  <si>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</si>
  <si>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</si>
  <si>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</si>
  <si>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</si>
  <si>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</si>
  <si>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</si>
  <si>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</si>
  <si>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</si>
  <si>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</si>
  <si>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</si>
  <si>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</si>
  <si>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</si>
  <si>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</si>
  <si>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</si>
  <si>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</si>
  <si>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</si>
  <si>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</si>
  <si>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</si>
  <si>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</si>
  <si>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</si>
  <si>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</si>
  <si>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</si>
  <si>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</si>
  <si>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</si>
  <si>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</si>
  <si>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</si>
  <si>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</si>
  <si>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</si>
  <si>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</si>
  <si>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</si>
  <si>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</si>
  <si>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</si>
  <si>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</si>
  <si>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</si>
  <si>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</si>
  <si>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</si>
  <si>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</si>
  <si>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</si>
  <si>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</si>
  <si>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</si>
  <si>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</si>
  <si>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</si>
  <si>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</si>
  <si>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</si>
  <si>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</si>
  <si>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</si>
  <si>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</si>
  <si>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</si>
  <si>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</si>
  <si>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</si>
  <si>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</si>
  <si>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</si>
  <si>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</si>
  <si>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</si>
  <si>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</si>
  <si>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</si>
  <si>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</si>
  <si>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</si>
  <si>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</si>
  <si>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</si>
  <si>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</si>
  <si>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</si>
  <si>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</si>
  <si>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</si>
  <si>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</si>
  <si>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</si>
  <si>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</si>
  <si>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</si>
  <si>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</si>
  <si>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</si>
  <si>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</si>
  <si>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</si>
  <si>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</si>
  <si>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</si>
  <si>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</si>
  <si>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</si>
  <si>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</si>
  <si>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</si>
  <si>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</si>
  <si>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</si>
  <si>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</si>
  <si>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</si>
  <si>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</si>
  <si>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</si>
  <si>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</si>
  <si>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</si>
  <si>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</si>
  <si>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</si>
  <si>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</si>
  <si>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</si>
  <si>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</si>
  <si>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</si>
  <si>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</si>
  <si>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</si>
  <si>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</si>
  <si>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</si>
  <si>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</si>
  <si>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</si>
  <si>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</si>
  <si>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</si>
  <si>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</si>
  <si>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</si>
  <si>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</si>
  <si>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</si>
  <si>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</si>
  <si>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</si>
  <si>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</si>
  <si>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</si>
  <si>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</si>
  <si>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</si>
  <si>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</si>
  <si>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</si>
  <si>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</si>
  <si>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</si>
  <si>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</si>
  <si>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</si>
  <si>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</si>
  <si>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</si>
  <si>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</si>
  <si>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</si>
  <si>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</si>
  <si>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</si>
  <si>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</si>
  <si>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</si>
  <si>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</si>
  <si>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</si>
  <si>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</si>
  <si>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</si>
  <si>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</si>
  <si>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</si>
  <si>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</si>
  <si>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</si>
  <si>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</si>
  <si>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</si>
  <si>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</si>
  <si>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</si>
  <si>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</si>
  <si>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</si>
  <si>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</si>
  <si>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</si>
  <si>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</si>
  <si>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</si>
  <si>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</si>
  <si>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</si>
  <si>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</si>
  <si>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</si>
  <si>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</si>
  <si>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</si>
  <si>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</si>
  <si>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</si>
  <si>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</si>
  <si>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</si>
  <si>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</si>
  <si>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</si>
  <si>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</si>
  <si>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</si>
  <si>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</si>
  <si>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</si>
  <si>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</si>
  <si>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</si>
  <si>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</si>
  <si>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</si>
  <si>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</si>
  <si>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</si>
  <si>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</si>
  <si>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</si>
  <si>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</si>
  <si>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</si>
  <si>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</si>
  <si>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</si>
  <si>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</si>
  <si>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</si>
  <si>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</si>
  <si>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</si>
  <si>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</si>
  <si>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</si>
  <si>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</si>
  <si>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</si>
  <si>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</si>
  <si>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</si>
  <si>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</si>
  <si>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</si>
  <si>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</si>
  <si>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</si>
  <si>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</si>
  <si>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</si>
  <si>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</si>
  <si>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</si>
  <si>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</si>
  <si>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</si>
  <si>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</si>
  <si>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</si>
  <si>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</si>
  <si>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</si>
  <si>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</si>
  <si>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</si>
  <si>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</si>
  <si>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</si>
  <si>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</si>
  <si>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</si>
  <si>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</si>
  <si>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</si>
  <si>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</si>
  <si>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</si>
  <si>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</si>
  <si>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</si>
  <si>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</si>
  <si>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</si>
  <si>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</si>
  <si>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</si>
  <si>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</si>
  <si>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</si>
  <si>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</si>
  <si>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</si>
  <si>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</si>
  <si>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</si>
  <si>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</si>
  <si>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</si>
  <si>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</si>
  <si>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</si>
  <si>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</si>
  <si>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</si>
  <si>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</si>
  <si>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</si>
  <si>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</si>
  <si>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</si>
  <si>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</si>
  <si>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</si>
  <si>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</si>
  <si>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</si>
  <si>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</si>
  <si>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</si>
  <si>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</si>
  <si>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</si>
  <si>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</si>
  <si>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</si>
  <si>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</si>
  <si>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</si>
  <si>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</si>
  <si>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</si>
  <si>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</si>
  <si>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</si>
  <si>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</si>
  <si>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</si>
  <si>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</si>
  <si>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</si>
  <si>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</si>
  <si>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</si>
  <si>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</si>
  <si>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</si>
  <si>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</si>
  <si>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</si>
  <si>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</si>
  <si>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</si>
  <si>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</si>
  <si>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</si>
  <si>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</si>
  <si>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</si>
  <si>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</si>
  <si>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</si>
  <si>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</si>
  <si>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</si>
  <si>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</si>
  <si>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</si>
  <si>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</si>
  <si>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</si>
  <si>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</si>
  <si>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</si>
  <si>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</si>
  <si>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</si>
  <si>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</si>
  <si>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</si>
  <si>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</si>
  <si>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</si>
  <si>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</si>
  <si>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</si>
  <si>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</si>
  <si>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</si>
  <si>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</si>
  <si>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</si>
  <si>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</si>
  <si>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</si>
  <si>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</si>
  <si>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</si>
  <si>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</si>
  <si>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</si>
  <si>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</si>
  <si>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</si>
  <si>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</si>
  <si>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</si>
  <si>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</si>
  <si>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</si>
  <si>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</si>
  <si>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</si>
  <si>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</si>
  <si>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</si>
  <si>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</si>
  <si>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</si>
  <si>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</si>
  <si>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</si>
  <si>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</si>
  <si>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</si>
  <si>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</si>
  <si>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</si>
  <si>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</si>
  <si>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</si>
  <si>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</si>
  <si>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</si>
  <si>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</si>
  <si>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</si>
  <si>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</si>
  <si>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</si>
  <si>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</si>
  <si>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</si>
  <si>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</si>
  <si>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</si>
  <si>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</si>
  <si>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</si>
  <si>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</si>
  <si>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</si>
  <si>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</si>
  <si>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</si>
  <si>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</si>
  <si>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</si>
  <si>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</si>
  <si>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</si>
  <si>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</si>
  <si>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</si>
  <si>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</si>
  <si>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</si>
  <si>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</si>
  <si>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</si>
  <si>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</si>
  <si>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</si>
  <si>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</si>
  <si>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</si>
  <si>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</si>
  <si>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</si>
  <si>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</si>
  <si>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</si>
  <si>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</si>
  <si>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</si>
  <si>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</si>
  <si>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</si>
  <si>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</si>
  <si>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</si>
  <si>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</si>
  <si>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</si>
  <si>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</si>
  <si>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</si>
  <si>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</si>
  <si>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</si>
  <si>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</si>
  <si>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</si>
  <si>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</si>
  <si>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</si>
  <si>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</si>
  <si>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</si>
  <si>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</si>
  <si>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</si>
  <si>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</si>
  <si>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</si>
  <si>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</si>
  <si>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</si>
  <si>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</si>
  <si>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</si>
  <si>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</si>
  <si>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</si>
  <si>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</si>
  <si>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</si>
  <si>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</si>
  <si>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</si>
  <si>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</si>
  <si>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</si>
  <si>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</si>
  <si>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</si>
  <si>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</si>
  <si>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</si>
  <si>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</si>
  <si>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</si>
  <si>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</si>
  <si>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</si>
  <si>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</si>
  <si>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</si>
  <si>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</si>
  <si>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</si>
  <si>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</si>
  <si>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</si>
  <si>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</si>
  <si>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</si>
  <si>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</si>
  <si>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</si>
  <si>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</si>
  <si>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</si>
  <si>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</si>
  <si>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</si>
  <si>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</si>
  <si>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</si>
  <si>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</si>
  <si>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</si>
  <si>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</si>
  <si>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</si>
  <si>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</si>
  <si>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</si>
  <si>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</si>
  <si>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</si>
  <si>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</si>
  <si>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</si>
  <si>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</si>
  <si>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</si>
  <si>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</si>
  <si>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</si>
  <si>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</si>
  <si>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</si>
  <si>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</si>
  <si>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</si>
  <si>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</si>
  <si>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</si>
  <si>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</si>
  <si>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</si>
  <si>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</si>
  <si>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</si>
  <si>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</si>
  <si>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</si>
  <si>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</si>
  <si>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</si>
  <si>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</si>
  <si>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</si>
  <si>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</si>
  <si>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</si>
  <si>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</si>
  <si>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</si>
  <si>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</si>
  <si>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</si>
  <si>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</si>
  <si>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</si>
  <si>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</si>
  <si>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</si>
  <si>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</si>
  <si>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</si>
  <si>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</si>
  <si>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</si>
  <si>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</si>
  <si>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</si>
  <si>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</si>
  <si>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</si>
  <si>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</si>
  <si>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</si>
  <si>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</si>
  <si>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</si>
  <si>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</si>
  <si>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</si>
  <si>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</si>
  <si>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</si>
  <si>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</si>
  <si>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</si>
  <si>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</si>
  <si>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</si>
  <si>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</si>
  <si>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</si>
  <si>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</si>
  <si>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</si>
  <si>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</si>
  <si>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</si>
  <si>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</si>
  <si>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</si>
  <si>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</si>
  <si>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</si>
  <si>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</si>
  <si>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</si>
  <si>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</si>
  <si>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</si>
  <si>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</si>
  <si>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</si>
  <si>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</si>
  <si>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</si>
  <si>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</si>
  <si>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</si>
  <si>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</si>
  <si>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</si>
  <si>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</si>
  <si>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</si>
  <si>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</si>
  <si>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</si>
  <si>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</si>
  <si>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</si>
  <si>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</si>
  <si>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</si>
  <si>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</si>
  <si>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</si>
  <si>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</si>
  <si>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</si>
  <si>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</si>
  <si>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</si>
  <si>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</si>
  <si>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</si>
  <si>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</si>
  <si>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</si>
  <si>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</si>
  <si>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</si>
  <si>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</si>
  <si>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</si>
  <si>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</si>
  <si>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</si>
  <si>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</si>
  <si>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</si>
  <si>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</si>
  <si>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</si>
  <si>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</si>
  <si>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</si>
  <si>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</si>
  <si>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</si>
  <si>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</si>
  <si>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</si>
  <si>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</si>
  <si>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</si>
  <si>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</si>
  <si>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</si>
  <si>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</si>
  <si>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</si>
  <si>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</si>
  <si>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</si>
  <si>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</si>
  <si>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</si>
  <si>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</si>
  <si>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</si>
  <si>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</si>
  <si>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</si>
  <si>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</si>
  <si>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</si>
  <si>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</si>
  <si>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</si>
  <si>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</si>
  <si>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</si>
  <si>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</si>
  <si>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</si>
  <si>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</si>
  <si>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</si>
  <si>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</si>
  <si>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</si>
  <si>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</si>
  <si>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</si>
  <si>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</si>
  <si>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</si>
  <si>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</si>
  <si>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</si>
  <si>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</si>
  <si>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</si>
  <si>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</si>
  <si>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</si>
  <si>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</si>
  <si>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</si>
  <si>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</si>
  <si>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</si>
  <si>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</si>
  <si>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</si>
  <si>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</si>
  <si>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</si>
  <si>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</si>
  <si>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</si>
  <si>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</si>
  <si>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</si>
  <si>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</si>
  <si>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</si>
  <si>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</si>
  <si>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</si>
  <si>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</si>
  <si>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</si>
  <si>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</si>
  <si>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</si>
  <si>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</si>
  <si>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</si>
  <si>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</si>
  <si>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</si>
  <si>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</si>
  <si>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</si>
  <si>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</si>
  <si>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</si>
  <si>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</si>
  <si>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</si>
  <si>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</si>
  <si>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</si>
  <si>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</si>
  <si>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</si>
  <si>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</si>
  <si>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</si>
  <si>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</si>
  <si>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</si>
  <si>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</si>
  <si>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</si>
  <si>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</si>
  <si>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</si>
  <si>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</si>
  <si>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</si>
  <si>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</si>
  <si>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</si>
  <si>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</si>
  <si>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</si>
  <si>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</si>
  <si>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</si>
  <si>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</si>
  <si>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</si>
  <si>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</si>
  <si>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</si>
  <si>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</si>
  <si>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</si>
  <si>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</si>
  <si>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</si>
  <si>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</si>
  <si>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</si>
  <si>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</si>
  <si>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</si>
  <si>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</si>
  <si>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</si>
  <si>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</si>
  <si>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</si>
  <si>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</si>
  <si>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</si>
  <si>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</si>
  <si>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</si>
  <si>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</si>
  <si>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</si>
  <si>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</si>
  <si>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</si>
  <si>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</si>
  <si>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</si>
  <si>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</si>
  <si>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</si>
  <si>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</si>
  <si>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</si>
  <si>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</si>
  <si>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</si>
  <si>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</si>
  <si>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</si>
  <si>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</si>
  <si>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</si>
  <si>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</si>
  <si>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</si>
  <si>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</si>
  <si>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</si>
  <si>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</si>
  <si>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</si>
  <si>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</si>
  <si>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</si>
  <si>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</si>
  <si>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</si>
  <si>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</si>
  <si>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</si>
  <si>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</si>
  <si>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</si>
  <si>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</si>
  <si>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</si>
  <si>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</si>
  <si>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</si>
  <si>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</si>
  <si>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</si>
  <si>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</si>
  <si>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</si>
  <si>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</si>
  <si>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</si>
  <si>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</si>
  <si>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</si>
  <si>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</si>
  <si>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</si>
  <si>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</si>
  <si>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</si>
  <si>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</si>
  <si>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</si>
  <si>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</si>
  <si>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</si>
  <si>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</si>
  <si>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</si>
  <si>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</si>
  <si>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</si>
  <si>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</si>
  <si>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</si>
  <si>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</si>
  <si>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</si>
  <si>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</si>
  <si>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</si>
  <si>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</si>
  <si>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</si>
  <si>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</si>
  <si>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</si>
  <si>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</si>
  <si>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</si>
  <si>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</si>
  <si>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</si>
  <si>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</si>
  <si>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</si>
  <si>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</si>
  <si>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</si>
  <si>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</si>
  <si>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</si>
  <si>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</si>
  <si>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</si>
  <si>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</si>
  <si>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</si>
  <si>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</si>
  <si>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</si>
  <si>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</si>
  <si>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</si>
  <si>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</si>
  <si>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</si>
  <si>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</si>
  <si>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</si>
  <si>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</si>
  <si>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</si>
  <si>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</si>
  <si>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</si>
  <si>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</si>
  <si>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</si>
  <si>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</si>
  <si>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</si>
  <si>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</si>
  <si>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</si>
  <si>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</si>
  <si>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</si>
  <si>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</si>
  <si>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</si>
  <si>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</si>
  <si>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</si>
  <si>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</si>
  <si>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</si>
  <si>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</si>
  <si>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</si>
  <si>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</si>
  <si>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</si>
  <si>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</si>
  <si>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</si>
  <si>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</si>
  <si>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</si>
  <si>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</si>
  <si>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</si>
  <si>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</si>
  <si>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</si>
  <si>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</si>
  <si>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</si>
  <si>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</si>
  <si>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</si>
  <si>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</si>
  <si>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</si>
  <si>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</si>
  <si>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</si>
  <si>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</si>
  <si>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</si>
  <si>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</si>
  <si>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</si>
  <si>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</si>
  <si>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</si>
  <si>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</si>
  <si>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</si>
  <si>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</si>
  <si>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</si>
  <si>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</si>
  <si>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</si>
  <si>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</si>
  <si>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</si>
  <si>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</si>
  <si>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</si>
  <si>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</si>
  <si>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</si>
  <si>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</si>
  <si>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</si>
  <si>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</si>
  <si>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</si>
  <si>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</si>
  <si>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</si>
  <si>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</si>
  <si>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</si>
  <si>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</si>
  <si>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</si>
  <si>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</si>
  <si>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</si>
  <si>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</si>
  <si>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</si>
  <si>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</si>
  <si>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</si>
  <si>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</si>
  <si>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</si>
  <si>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</si>
  <si>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</si>
  <si>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</si>
  <si>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</si>
  <si>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</si>
  <si>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</si>
  <si>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</si>
  <si>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</si>
  <si>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</si>
  <si>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</si>
  <si>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</si>
  <si>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</si>
  <si>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</si>
  <si>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</si>
  <si>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</si>
  <si>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</si>
  <si>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</si>
  <si>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</si>
  <si>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</si>
  <si>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</si>
  <si>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</si>
  <si>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</si>
  <si>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</si>
  <si>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</si>
  <si>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</si>
  <si>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</si>
  <si>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</si>
  <si>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</si>
  <si>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</si>
  <si>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</si>
  <si>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</si>
  <si>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</si>
  <si>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</si>
  <si>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</si>
  <si>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</si>
  <si>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</si>
  <si>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</si>
  <si>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</si>
  <si>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</si>
  <si>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</si>
  <si>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</si>
  <si>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</si>
  <si>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</si>
  <si>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</si>
  <si>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</si>
  <si>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</si>
  <si>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</si>
  <si>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</si>
  <si>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</si>
  <si>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</si>
  <si>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</si>
  <si>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</si>
  <si>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</si>
  <si>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</si>
  <si>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</si>
  <si>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</si>
  <si>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</si>
  <si>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</si>
  <si>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</si>
  <si>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</si>
  <si>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</si>
  <si>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</si>
  <si>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</si>
  <si>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</si>
  <si>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</si>
  <si>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</si>
  <si>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</si>
  <si>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</si>
  <si>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</si>
  <si>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</si>
  <si>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</si>
  <si>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</si>
  <si>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</si>
  <si>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</si>
  <si>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</si>
  <si>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</si>
  <si>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</si>
  <si>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</si>
  <si>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</si>
  <si>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</si>
  <si>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</si>
  <si>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</si>
  <si>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</si>
  <si>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</si>
  <si>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</si>
  <si>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</si>
  <si>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</si>
  <si>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</si>
  <si>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</si>
  <si>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</si>
  <si>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</si>
  <si>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</si>
  <si>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</si>
  <si>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</si>
  <si>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</si>
  <si>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</si>
  <si>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</si>
  <si>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</si>
  <si>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</si>
  <si>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</si>
  <si>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</si>
  <si>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</si>
  <si>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</si>
  <si>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</si>
  <si>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</si>
  <si>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</si>
  <si>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</si>
  <si>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</si>
  <si>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</si>
  <si>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</si>
  <si>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</si>
  <si>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</si>
  <si>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</si>
  <si>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</si>
  <si>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</si>
  <si>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</si>
  <si>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</si>
  <si>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</si>
  <si>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</si>
  <si>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</si>
  <si>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</si>
  <si>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</si>
  <si>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</si>
  <si>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</si>
  <si>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</si>
  <si>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</si>
  <si>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</si>
  <si>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</si>
  <si>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</si>
  <si>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</si>
  <si>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</si>
  <si>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</si>
  <si>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</si>
  <si>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</si>
  <si>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</si>
  <si>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</si>
  <si>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</si>
  <si>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</si>
  <si>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</si>
  <si>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</si>
  <si>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</si>
  <si>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</si>
  <si>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</si>
  <si>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</si>
  <si>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</si>
  <si>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</si>
  <si>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</si>
  <si>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</si>
  <si>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</si>
  <si>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</si>
  <si>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</si>
  <si>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</si>
  <si>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</si>
  <si>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</si>
  <si>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</si>
  <si>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</si>
  <si>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</si>
  <si>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</si>
  <si>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</si>
  <si>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</si>
  <si>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</si>
  <si>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</si>
  <si>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</si>
  <si>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</si>
  <si>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</si>
  <si>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</si>
  <si>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</si>
  <si>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</si>
  <si>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</si>
  <si>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</si>
  <si>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</si>
  <si>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</si>
  <si>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</si>
  <si>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</si>
  <si>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</si>
  <si>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</si>
  <si>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</si>
  <si>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</si>
  <si>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</si>
  <si>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</si>
  <si>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</si>
  <si>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</si>
  <si>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</si>
  <si>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</si>
  <si>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</si>
  <si>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</si>
  <si>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</si>
  <si>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</si>
  <si>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</si>
  <si>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</si>
  <si>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</si>
  <si>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</si>
  <si>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</si>
  <si>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</si>
  <si>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</si>
  <si>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</si>
  <si>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</si>
  <si>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</si>
  <si>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</si>
  <si>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</si>
  <si>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</si>
  <si>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</si>
  <si>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</si>
  <si>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</si>
  <si>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</si>
  <si>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</si>
  <si>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</si>
  <si>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</si>
  <si>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</si>
  <si>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</si>
  <si>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</si>
  <si>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</si>
  <si>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</si>
  <si>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</si>
  <si>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</si>
  <si>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</si>
  <si>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</si>
  <si>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</si>
  <si>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</si>
  <si>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</si>
  <si>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</si>
  <si>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</si>
  <si>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</si>
  <si>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</si>
  <si>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</si>
  <si>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</si>
  <si>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</si>
  <si>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</si>
  <si>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</si>
  <si>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</si>
  <si>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</si>
  <si>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</si>
  <si>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</si>
  <si>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</si>
  <si>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</si>
  <si>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</si>
  <si>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</si>
  <si>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</si>
  <si>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</si>
  <si>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</si>
  <si>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</si>
  <si>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</si>
  <si>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</si>
  <si>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</si>
  <si>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</si>
  <si>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</si>
  <si>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</si>
  <si>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</si>
  <si>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</si>
  <si>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</si>
  <si>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</si>
  <si>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</si>
  <si>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</si>
  <si>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</si>
  <si>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</si>
  <si>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</si>
  <si>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</si>
  <si>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</si>
  <si>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</si>
  <si>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</si>
  <si>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</si>
  <si>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</si>
  <si>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</si>
  <si>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</si>
  <si>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</si>
  <si>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</si>
  <si>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</si>
  <si>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</si>
  <si>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</si>
  <si>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</si>
  <si>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</si>
  <si>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</si>
  <si>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</si>
  <si>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</si>
  <si>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</si>
  <si>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</si>
  <si>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</si>
  <si>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</si>
  <si>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</si>
  <si>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</si>
  <si>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</si>
  <si>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</si>
  <si>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</si>
  <si>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</si>
  <si>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</si>
  <si>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</si>
  <si>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</si>
  <si>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</si>
  <si>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</si>
  <si>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</si>
  <si>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</si>
  <si>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</si>
  <si>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</si>
  <si>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</si>
  <si>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</si>
  <si>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</si>
  <si>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</si>
  <si>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</si>
  <si>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</si>
  <si>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</si>
  <si>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</si>
  <si>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</si>
  <si>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</si>
  <si>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</si>
  <si>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</si>
  <si>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</si>
  <si>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</si>
  <si>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</si>
  <si>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</si>
  <si>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</si>
  <si>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</si>
  <si>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</si>
  <si>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</si>
  <si>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</si>
  <si>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</si>
  <si>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</si>
  <si>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</si>
  <si>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</si>
  <si>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</si>
  <si>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</si>
  <si>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</si>
  <si>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</si>
  <si>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</si>
  <si>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</si>
  <si>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</si>
  <si>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</si>
  <si>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</si>
  <si>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</si>
  <si>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</si>
  <si>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</si>
  <si>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</si>
  <si>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</si>
  <si>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</si>
  <si>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</si>
  <si>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</si>
  <si>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</si>
  <si>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</si>
  <si>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</si>
  <si>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</si>
  <si>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</si>
  <si>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</si>
  <si>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</si>
  <si>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</si>
  <si>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</si>
  <si>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</si>
  <si>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</si>
  <si>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</si>
  <si>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</si>
  <si>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</si>
  <si>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</si>
  <si>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</si>
  <si>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</si>
  <si>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</si>
  <si>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</si>
  <si>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</si>
  <si>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</si>
  <si>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</si>
  <si>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</si>
  <si>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</si>
  <si>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</si>
  <si>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</si>
  <si>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</si>
  <si>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</si>
  <si>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</si>
  <si>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</si>
  <si>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</si>
  <si>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</si>
  <si>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</si>
  <si>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</si>
  <si>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</si>
  <si>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</si>
  <si>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</si>
  <si>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</si>
  <si>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</si>
  <si>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</si>
  <si>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</si>
  <si>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</si>
  <si>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</si>
  <si>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</si>
  <si>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</si>
  <si>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</si>
  <si>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</si>
  <si>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</si>
  <si>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</si>
  <si>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</si>
  <si>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</si>
  <si>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</si>
  <si>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</si>
  <si>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</si>
  <si>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</si>
  <si>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</si>
  <si>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</si>
  <si>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</si>
  <si>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</si>
  <si>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</si>
  <si>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</si>
  <si>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</si>
  <si>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</si>
  <si>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</si>
  <si>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</si>
  <si>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</si>
  <si>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</si>
  <si>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</si>
  <si>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</si>
  <si>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</si>
  <si>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</si>
  <si>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</si>
  <si>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</si>
  <si>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</si>
  <si>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</si>
  <si>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</si>
  <si>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</si>
  <si>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</si>
  <si>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</si>
  <si>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</si>
  <si>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</si>
  <si>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</si>
  <si>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</si>
  <si>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</si>
  <si>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</si>
  <si>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</si>
  <si>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</si>
  <si>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</si>
  <si>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</si>
  <si>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</si>
  <si>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</si>
  <si>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</si>
  <si>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</si>
  <si>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</si>
  <si>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</si>
  <si>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</si>
  <si>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</si>
  <si>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</si>
  <si>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</si>
  <si>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</si>
  <si>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</si>
  <si>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</si>
  <si>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</si>
  <si>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</si>
  <si>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</si>
  <si>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</si>
  <si>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</si>
  <si>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</si>
  <si>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</si>
  <si>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</si>
  <si>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</si>
  <si>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</si>
  <si>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</si>
  <si>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</si>
  <si>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</si>
  <si>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</si>
  <si>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</si>
  <si>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</si>
  <si>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</si>
  <si>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</si>
  <si>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</si>
  <si>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</si>
  <si>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</si>
  <si>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</si>
  <si>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</si>
  <si>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</si>
  <si>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</si>
  <si>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</si>
  <si>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</si>
  <si>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</si>
  <si>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</si>
  <si>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</si>
  <si>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</si>
  <si>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</si>
  <si>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</si>
  <si>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</si>
  <si>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</si>
  <si>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</si>
  <si>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</si>
  <si>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</si>
  <si>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</si>
  <si>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</si>
  <si>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</si>
  <si>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</si>
  <si>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</si>
  <si>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</si>
  <si>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</si>
  <si>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</si>
  <si>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</si>
  <si>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</si>
  <si>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</si>
  <si>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</si>
  <si>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</si>
  <si>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</si>
  <si>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</si>
  <si>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</si>
  <si>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</si>
  <si>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</si>
  <si>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</si>
  <si>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</si>
  <si>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</si>
  <si>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</si>
  <si>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</si>
  <si>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</si>
  <si>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</si>
  <si>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</si>
  <si>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</si>
  <si>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</si>
  <si>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</si>
  <si>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</si>
  <si>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</si>
  <si>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</si>
  <si>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</si>
  <si>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</si>
  <si>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</si>
  <si>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</si>
  <si>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</si>
  <si>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</si>
  <si>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</si>
  <si>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</si>
  <si>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</si>
  <si>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</si>
  <si>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</si>
  <si>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</si>
  <si>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</si>
  <si>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</si>
  <si>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</si>
  <si>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</si>
  <si>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</si>
  <si>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</si>
  <si>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</si>
  <si>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</si>
  <si>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</si>
  <si>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</si>
  <si>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</si>
  <si>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</si>
  <si>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</si>
  <si>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</si>
  <si>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</si>
  <si>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</si>
  <si>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</si>
  <si>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</si>
  <si>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</si>
  <si>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</si>
  <si>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</si>
  <si>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</si>
  <si>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</si>
  <si>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</si>
  <si>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</si>
  <si>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</si>
  <si>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</si>
  <si>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</si>
  <si>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</si>
  <si>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</si>
  <si>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</si>
  <si>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</si>
  <si>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</si>
  <si>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</si>
  <si>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</si>
  <si>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</si>
  <si>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</si>
  <si>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</si>
  <si>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</si>
  <si>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</si>
  <si>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</si>
  <si>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</si>
  <si>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</si>
  <si>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</si>
  <si>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</si>
  <si>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</si>
  <si>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</si>
  <si>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</si>
  <si>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</si>
  <si>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</si>
  <si>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</si>
  <si>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</si>
  <si>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</si>
  <si>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</si>
  <si>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</si>
  <si>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</si>
  <si>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</si>
  <si>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</si>
  <si>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</si>
  <si>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</si>
  <si>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</si>
  <si>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</si>
  <si>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</si>
  <si>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</si>
  <si>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</si>
  <si>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</si>
  <si>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</si>
  <si>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</si>
  <si>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</si>
  <si>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</si>
  <si>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</si>
  <si>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</si>
  <si>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</si>
  <si>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</si>
  <si>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</si>
  <si>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</si>
  <si>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</si>
  <si>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</si>
  <si>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</si>
  <si>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</si>
  <si>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</si>
  <si>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</si>
  <si>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</si>
  <si>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</si>
  <si>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</si>
  <si>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</si>
  <si>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</si>
  <si>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</si>
  <si>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</si>
  <si>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</si>
  <si>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</si>
  <si>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</si>
  <si>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</si>
  <si>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</si>
  <si>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</si>
  <si>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</si>
  <si>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</si>
  <si>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</si>
  <si>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</si>
  <si>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</si>
  <si>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</si>
  <si>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</si>
  <si>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</si>
  <si>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</si>
  <si>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</si>
  <si>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</si>
  <si>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</si>
  <si>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</si>
  <si>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</si>
  <si>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</si>
  <si>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</si>
  <si>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</si>
  <si>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</si>
  <si>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</si>
  <si>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</si>
  <si>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</si>
  <si>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</si>
  <si>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</si>
  <si>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</si>
  <si>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</si>
  <si>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</si>
  <si>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</si>
  <si>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</si>
  <si>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</si>
  <si>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</si>
  <si>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</si>
  <si>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</si>
  <si>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</si>
  <si>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</si>
  <si>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</si>
  <si>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</si>
  <si>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</si>
  <si>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</si>
  <si>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</si>
  <si>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</si>
  <si>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</si>
  <si>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</si>
  <si>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</si>
  <si>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</si>
  <si>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</si>
  <si>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</si>
  <si>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</si>
  <si>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</si>
  <si>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</si>
  <si>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</si>
  <si>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</si>
  <si>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</si>
  <si>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</si>
  <si>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</si>
  <si>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</si>
  <si>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</si>
  <si>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</si>
  <si>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</si>
  <si>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</si>
  <si>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</si>
  <si>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</si>
  <si>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</si>
  <si>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</si>
  <si>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</si>
  <si>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</si>
  <si>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</si>
  <si>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</si>
  <si>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</si>
  <si>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</si>
  <si>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</si>
  <si>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</si>
  <si>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</si>
  <si>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</si>
  <si>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</si>
  <si>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</si>
  <si>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</si>
  <si>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</si>
  <si>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</si>
  <si>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</si>
  <si>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</si>
  <si>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</si>
  <si>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</si>
  <si>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</si>
  <si>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</si>
  <si>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</si>
  <si>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</si>
  <si>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</si>
  <si>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</si>
  <si>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</si>
  <si>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</si>
  <si>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</si>
  <si>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</si>
  <si>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</si>
  <si>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</si>
  <si>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</si>
  <si>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</si>
  <si>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</si>
  <si>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</si>
  <si>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</si>
  <si>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</si>
  <si>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</si>
  <si>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</si>
  <si>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</si>
  <si>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</si>
  <si>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</si>
  <si>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</si>
  <si>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</si>
  <si>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</si>
  <si>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</si>
  <si>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</si>
  <si>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</si>
  <si>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</si>
  <si>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</si>
  <si>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</si>
  <si>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</si>
  <si>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</si>
  <si>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</si>
  <si>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</si>
  <si>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</si>
  <si>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</si>
  <si>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</si>
  <si>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</si>
  <si>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</si>
  <si>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</si>
  <si>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</si>
  <si>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</si>
  <si>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</si>
  <si>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</si>
  <si>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</si>
  <si>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</si>
  <si>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</si>
  <si>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</si>
  <si>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</si>
  <si>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</si>
  <si>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</si>
  <si>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</si>
  <si>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</si>
  <si>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</si>
  <si>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</si>
  <si>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</si>
  <si>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</si>
  <si>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</si>
  <si>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</si>
  <si>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</si>
  <si>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</si>
  <si>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</si>
  <si>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</si>
  <si>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</si>
  <si>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</si>
  <si>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</si>
  <si>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</si>
  <si>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</si>
  <si>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</si>
  <si>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</si>
  <si>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</si>
  <si>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</si>
  <si>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</si>
  <si>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</si>
  <si>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</si>
  <si>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</si>
  <si>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</si>
  <si>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</si>
  <si>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</si>
  <si>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</si>
  <si>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</si>
  <si>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</si>
  <si>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</si>
  <si>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</si>
  <si>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</si>
  <si>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</si>
  <si>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</si>
  <si>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</si>
  <si>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</si>
  <si>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</si>
  <si>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</si>
  <si>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</si>
  <si>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</si>
  <si>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</si>
  <si>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</si>
  <si>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</si>
  <si>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</si>
  <si>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</si>
  <si>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</si>
  <si>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</si>
  <si>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</si>
  <si>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</si>
  <si>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</si>
  <si>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</si>
  <si>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</si>
  <si>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</si>
  <si>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</si>
  <si>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</si>
  <si>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</si>
  <si>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</si>
  <si>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</si>
  <si>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</si>
  <si>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</si>
  <si>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</si>
  <si>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</si>
  <si>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</si>
  <si>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</si>
  <si>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</si>
  <si>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</si>
  <si>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</si>
  <si>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</si>
  <si>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</si>
  <si>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</si>
  <si>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</si>
  <si>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</si>
  <si>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</si>
  <si>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</si>
  <si>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</si>
  <si>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</si>
  <si>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</si>
  <si>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</si>
  <si>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</si>
  <si>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</si>
  <si>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</si>
  <si>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</si>
  <si>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</si>
  <si>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</si>
  <si>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</si>
  <si>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</si>
  <si>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</si>
  <si>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</si>
  <si>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</si>
  <si>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</si>
  <si>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</si>
  <si>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</si>
  <si>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</si>
  <si>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</si>
  <si>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</si>
  <si>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</si>
  <si>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</si>
  <si>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</si>
  <si>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</si>
  <si>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</si>
  <si>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</si>
  <si>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</si>
  <si>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</si>
  <si>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</si>
  <si>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</si>
  <si>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</si>
  <si>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</si>
  <si>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</si>
  <si>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</si>
  <si>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</si>
  <si>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</si>
  <si>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</si>
  <si>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</si>
  <si>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</si>
  <si>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</si>
  <si>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</si>
  <si>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</si>
  <si>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</si>
  <si>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</si>
  <si>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</si>
  <si>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</si>
  <si>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</si>
  <si>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</si>
  <si>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</si>
  <si>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</si>
  <si>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</si>
  <si>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</si>
  <si>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</si>
  <si>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</si>
  <si>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</si>
  <si>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</si>
  <si>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</si>
  <si>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</si>
  <si>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</si>
  <si>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</si>
  <si>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</si>
  <si>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</si>
  <si>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</si>
  <si>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</si>
  <si>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</si>
  <si>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</si>
  <si>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</si>
  <si>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</si>
  <si>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</si>
  <si>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</si>
  <si>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</si>
  <si>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</si>
  <si>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</si>
  <si>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</si>
  <si>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</si>
  <si>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</si>
  <si>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</si>
  <si>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</si>
  <si>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</si>
  <si>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</si>
  <si>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</si>
  <si>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</si>
  <si>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</si>
  <si>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</si>
  <si>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</si>
  <si>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</si>
  <si>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</si>
  <si>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</si>
  <si>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</si>
  <si>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</si>
  <si>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</si>
  <si>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</si>
  <si>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</si>
  <si>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</si>
  <si>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</si>
  <si>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</si>
  <si>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</si>
  <si>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</si>
  <si>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</si>
  <si>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</si>
  <si>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</si>
  <si>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</si>
  <si>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</si>
  <si>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</si>
  <si>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</si>
  <si>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</si>
  <si>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</si>
  <si>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</si>
  <si>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</si>
  <si>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</si>
  <si>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</si>
  <si>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</si>
  <si>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</si>
  <si>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</si>
  <si>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</si>
  <si>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</si>
  <si>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</si>
  <si>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</si>
  <si>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</si>
  <si>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</si>
  <si>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</si>
  <si>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</si>
  <si>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</si>
  <si>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</si>
  <si>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</si>
  <si>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</si>
  <si>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</si>
  <si>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</si>
  <si>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</si>
  <si>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</si>
  <si>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</si>
  <si>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</si>
  <si>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</si>
  <si>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</si>
  <si>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</si>
  <si>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</si>
  <si>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</si>
  <si>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</si>
  <si>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</si>
  <si>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</si>
  <si>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</si>
  <si>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</si>
  <si>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</si>
  <si>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</si>
  <si>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</si>
  <si>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</si>
  <si>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</si>
  <si>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</si>
  <si>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</si>
  <si>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</si>
  <si>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</si>
  <si>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</si>
  <si>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</si>
  <si>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</si>
  <si>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</si>
  <si>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</si>
  <si>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</si>
  <si>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</si>
  <si>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</si>
  <si>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</si>
  <si>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</si>
  <si>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</si>
  <si>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</si>
  <si>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</si>
  <si>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</si>
  <si>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</si>
  <si>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</si>
  <si>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</si>
  <si>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</si>
  <si>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</si>
  <si>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</si>
  <si>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</si>
  <si>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</si>
  <si>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</si>
  <si>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</si>
  <si>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</si>
  <si>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</si>
  <si>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</si>
  <si>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</si>
  <si>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</si>
  <si>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</si>
  <si>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</si>
  <si>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</si>
  <si>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</si>
  <si>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</si>
  <si>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</si>
  <si>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</si>
  <si>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</si>
  <si>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</si>
  <si>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</si>
  <si>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</si>
  <si>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</si>
  <si>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</si>
  <si>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</si>
  <si>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</si>
  <si>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</si>
  <si>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</si>
  <si>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</si>
  <si>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</si>
  <si>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</si>
  <si>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</si>
  <si>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</si>
  <si>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</si>
  <si>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</si>
  <si>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</si>
  <si>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</si>
  <si>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</si>
  <si>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</si>
  <si>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</si>
  <si>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</si>
  <si>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</si>
  <si>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</si>
  <si>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</si>
  <si>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</si>
  <si>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</si>
  <si>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</si>
  <si>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</si>
  <si>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</si>
  <si>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</si>
  <si>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</si>
  <si>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</si>
  <si>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</si>
  <si>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</si>
  <si>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</si>
  <si>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</si>
  <si>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</si>
  <si>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</si>
  <si>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</si>
  <si>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</si>
  <si>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</si>
  <si>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</si>
  <si>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</si>
  <si>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</si>
  <si>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</si>
  <si>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</si>
  <si>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</si>
  <si>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</si>
  <si>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</si>
  <si>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</si>
  <si>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</si>
  <si>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</si>
  <si>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</si>
  <si>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</si>
  <si>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</si>
  <si>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</si>
  <si>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</si>
  <si>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</si>
  <si>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</si>
  <si>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</si>
  <si>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</si>
  <si>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</si>
  <si>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</si>
  <si>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</si>
  <si>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</si>
  <si>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</si>
  <si>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</si>
  <si>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</si>
  <si>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</si>
  <si>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</si>
  <si>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</si>
  <si>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</si>
  <si>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</si>
  <si>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</si>
  <si>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</si>
  <si>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</si>
  <si>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</si>
  <si>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</si>
  <si>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</si>
  <si>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</si>
  <si>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</si>
  <si>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</si>
  <si>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</si>
  <si>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</si>
  <si>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</si>
  <si>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</si>
  <si>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</si>
  <si>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</si>
  <si>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</si>
  <si>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</si>
  <si>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</si>
  <si>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</si>
  <si>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</si>
  <si>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</si>
  <si>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</si>
  <si>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</si>
  <si>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</si>
  <si>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</si>
  <si>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</si>
  <si>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</si>
  <si>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</si>
  <si>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</si>
  <si>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</si>
  <si>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</si>
  <si>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</si>
  <si>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</si>
  <si>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</si>
  <si>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</si>
  <si>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</si>
  <si>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</si>
  <si>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</si>
  <si>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</si>
  <si>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</si>
  <si>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</si>
  <si>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</si>
  <si>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</si>
  <si>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</si>
  <si>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</si>
  <si>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</si>
  <si>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</si>
  <si>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</si>
  <si>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</si>
  <si>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</si>
  <si>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</si>
  <si>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</si>
  <si>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</si>
  <si>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</si>
  <si>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</si>
  <si>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</si>
  <si>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</si>
  <si>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</si>
  <si>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</si>
  <si>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</si>
  <si>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</si>
  <si>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</si>
  <si>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</si>
  <si>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</si>
  <si>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</si>
  <si>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</si>
  <si>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</si>
  <si>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</si>
  <si>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</si>
  <si>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</si>
  <si>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</si>
  <si>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</si>
  <si>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</si>
  <si>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</si>
  <si>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</si>
  <si>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</si>
  <si>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</si>
  <si>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</si>
  <si>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</si>
  <si>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</si>
  <si>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</si>
  <si>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</si>
  <si>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</si>
  <si>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</si>
  <si>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</si>
  <si>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</si>
  <si>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</si>
  <si>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</si>
  <si>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</si>
  <si>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</si>
  <si>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</si>
  <si>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</si>
  <si>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</si>
  <si>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</si>
  <si>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</si>
  <si>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</si>
  <si>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</si>
  <si>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</si>
  <si>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</si>
  <si>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</si>
  <si>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</si>
  <si>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</si>
  <si>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</si>
  <si>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</si>
  <si>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</si>
  <si>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</si>
  <si>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</si>
  <si>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</si>
  <si>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</si>
  <si>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</si>
  <si>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</si>
  <si>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</si>
  <si>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</si>
  <si>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</si>
  <si>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</si>
  <si>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</si>
  <si>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</si>
  <si>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</si>
  <si>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</si>
  <si>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</si>
  <si>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</si>
  <si>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</si>
  <si>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</si>
  <si>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</si>
  <si>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</si>
  <si>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</si>
  <si>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</si>
  <si>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</si>
  <si>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</si>
  <si>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</si>
  <si>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</si>
  <si>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</si>
  <si>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</si>
  <si>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</si>
  <si>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</si>
  <si>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</si>
  <si>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</si>
  <si>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</si>
  <si>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</si>
  <si>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</si>
  <si>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</si>
  <si>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</si>
  <si>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</si>
  <si>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</si>
  <si>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</si>
  <si>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</si>
  <si>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</si>
  <si>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</si>
  <si>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</si>
  <si>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</si>
  <si>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</si>
  <si>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</si>
  <si>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</si>
  <si>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</si>
  <si>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</si>
  <si>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</si>
  <si>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</si>
  <si>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</si>
  <si>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</si>
  <si>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</si>
  <si>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</si>
  <si>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</si>
  <si>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</si>
  <si>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</si>
  <si>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</si>
  <si>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</si>
  <si>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</si>
  <si>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</si>
  <si>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</si>
  <si>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</si>
  <si>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</si>
  <si>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</si>
  <si>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</si>
  <si>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</si>
  <si>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</si>
  <si>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</si>
  <si>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</si>
  <si>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</si>
  <si>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</si>
  <si>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</si>
  <si>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</si>
  <si>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</si>
  <si>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</si>
  <si>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</si>
  <si>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</si>
  <si>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</si>
  <si>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</si>
  <si>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</si>
  <si>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</si>
  <si>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</si>
  <si>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</si>
  <si>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</si>
  <si>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</si>
  <si>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</si>
  <si>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</si>
  <si>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</si>
  <si>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</si>
  <si>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</si>
  <si>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</si>
  <si>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</si>
  <si>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</si>
  <si>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</si>
  <si>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</si>
  <si>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</si>
  <si>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</si>
  <si>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</si>
  <si>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</si>
  <si>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</si>
  <si>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</si>
  <si>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</si>
  <si>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</si>
  <si>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</si>
  <si>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</si>
  <si>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</si>
  <si>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</si>
  <si>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</si>
  <si>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</si>
  <si>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</si>
  <si>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</si>
  <si>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</si>
  <si>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</si>
  <si>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</si>
  <si>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</si>
  <si>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</si>
  <si>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</si>
  <si>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</si>
  <si>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</si>
  <si>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</si>
  <si>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</si>
  <si>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</si>
  <si>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</si>
  <si>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</si>
  <si>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</si>
  <si>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</si>
  <si>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</si>
  <si>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</si>
  <si>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</si>
  <si>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</si>
  <si>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</si>
  <si>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</si>
  <si>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</si>
  <si>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</si>
  <si>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</si>
  <si>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</si>
  <si>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</si>
  <si>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</si>
  <si>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</si>
  <si>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</si>
  <si>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</si>
  <si>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</si>
  <si>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</si>
  <si>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</si>
  <si>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</si>
  <si>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</si>
  <si>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</si>
  <si>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</si>
  <si>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</si>
  <si>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</si>
  <si>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</si>
  <si>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</si>
  <si>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</si>
  <si>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</si>
  <si>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</si>
  <si>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</si>
  <si>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</si>
  <si>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</si>
  <si>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</si>
  <si>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</si>
  <si>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</si>
  <si>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</si>
  <si>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</si>
  <si>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</si>
  <si>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</si>
  <si>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</si>
  <si>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</si>
  <si>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</si>
  <si>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</si>
  <si>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</si>
  <si>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</si>
  <si>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</si>
  <si>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</si>
  <si>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</si>
  <si>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</si>
  <si>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</si>
  <si>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</si>
  <si>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</si>
  <si>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</si>
  <si>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</si>
  <si>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</si>
  <si>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</si>
  <si>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</si>
  <si>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</si>
  <si>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</si>
  <si>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</si>
  <si>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</si>
  <si>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</si>
  <si>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</si>
  <si>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</si>
  <si>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</si>
  <si>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</si>
  <si>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</si>
  <si>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</si>
  <si>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</si>
  <si>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</si>
  <si>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</si>
  <si>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</si>
  <si>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</si>
  <si>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</si>
  <si>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</si>
  <si>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</si>
  <si>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</si>
  <si>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</si>
  <si>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</si>
  <si>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</si>
  <si>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</si>
  <si>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</si>
  <si>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</si>
  <si>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</si>
  <si>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</si>
  <si>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</si>
  <si>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</si>
  <si>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</si>
  <si>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</si>
  <si>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</si>
  <si>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</si>
  <si>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</si>
  <si>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</si>
  <si>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</si>
  <si>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</si>
  <si>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</si>
  <si>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</si>
  <si>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</si>
  <si>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</si>
  <si>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</si>
  <si>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</si>
  <si>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</si>
  <si>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</si>
  <si>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</si>
  <si>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</si>
  <si>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</si>
  <si>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</si>
  <si>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</si>
  <si>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</si>
  <si>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</si>
  <si>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</si>
  <si>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</si>
  <si>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</si>
  <si>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</si>
  <si>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</si>
  <si>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</si>
  <si>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</si>
  <si>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</si>
  <si>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</si>
  <si>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</si>
  <si>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</si>
  <si>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</si>
  <si>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</si>
  <si>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</si>
  <si>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</si>
  <si>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</si>
  <si>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</si>
  <si>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</si>
  <si>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</si>
  <si>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</si>
  <si>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</si>
  <si>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</si>
  <si>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</si>
  <si>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</si>
  <si>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</si>
  <si>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</si>
  <si>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</si>
  <si>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</si>
  <si>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</si>
  <si>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</si>
  <si>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</si>
  <si>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</si>
  <si>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</si>
  <si>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</si>
  <si>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</si>
  <si>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</si>
  <si>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</si>
  <si>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</si>
  <si>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</si>
  <si>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</si>
  <si>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</si>
  <si>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</si>
  <si>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</si>
  <si>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</si>
  <si>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</si>
  <si>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</si>
  <si>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</si>
  <si>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</si>
  <si>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</si>
  <si>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</si>
  <si>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</si>
  <si>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</si>
  <si>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</si>
  <si>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</si>
  <si>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</si>
  <si>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</si>
  <si>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</si>
  <si>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</si>
  <si>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</si>
  <si>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</si>
  <si>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</si>
  <si>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</si>
  <si>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</si>
  <si>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</si>
  <si>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</si>
  <si>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</si>
  <si>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</si>
  <si>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</si>
  <si>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</si>
  <si>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</si>
  <si>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</si>
  <si>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</si>
  <si>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</si>
  <si>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</si>
  <si>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</si>
  <si>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</si>
  <si>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</si>
  <si>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</si>
  <si>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</si>
  <si>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</si>
  <si>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</si>
  <si>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</si>
  <si>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</si>
  <si>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</si>
  <si>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</si>
  <si>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</si>
  <si>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</si>
  <si>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</si>
  <si>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</si>
  <si>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</si>
  <si>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</si>
  <si>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</si>
  <si>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</si>
  <si>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</si>
  <si>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</si>
  <si>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</si>
  <si>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</si>
  <si>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</si>
  <si>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</si>
  <si>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</si>
  <si>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</si>
  <si>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</si>
  <si>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</si>
  <si>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</si>
  <si>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</si>
  <si>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</si>
  <si>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</si>
  <si>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</si>
  <si>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</si>
  <si>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</si>
  <si>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</si>
  <si>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</si>
  <si>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</si>
  <si>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</si>
  <si>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</si>
  <si>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</si>
  <si>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</si>
  <si>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</si>
  <si>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</si>
  <si>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</si>
  <si>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</si>
  <si>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</si>
  <si>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</si>
  <si>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</si>
  <si>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</si>
  <si>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</si>
  <si>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</si>
  <si>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</si>
  <si>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</si>
  <si>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</si>
  <si>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</si>
  <si>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</si>
  <si>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</si>
  <si>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</si>
  <si>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</si>
  <si>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</si>
  <si>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</si>
  <si>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</si>
  <si>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</si>
  <si>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</si>
  <si>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</si>
  <si>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</si>
  <si>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</si>
  <si>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</si>
  <si>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</si>
  <si>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</si>
  <si>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</si>
  <si>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</si>
  <si>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</si>
  <si>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</si>
  <si>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</si>
  <si>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</si>
  <si>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</si>
  <si>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</si>
  <si>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</si>
  <si>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</si>
  <si>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</si>
  <si>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</si>
  <si>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</si>
  <si>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</si>
  <si>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</si>
  <si>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</si>
  <si>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</si>
  <si>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</si>
  <si>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</si>
  <si>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</si>
  <si>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</si>
  <si>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</si>
  <si>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</si>
  <si>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</si>
  <si>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</si>
  <si>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</si>
  <si>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</si>
  <si>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</si>
  <si>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</si>
  <si>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</si>
  <si>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</si>
  <si>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</si>
  <si>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</si>
  <si>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</si>
  <si>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</si>
  <si>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</si>
  <si>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</si>
  <si>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</si>
  <si>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</si>
  <si>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</si>
  <si>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</si>
  <si>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</si>
  <si>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</si>
  <si>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</si>
  <si>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</si>
  <si>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</si>
  <si>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</si>
  <si>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</si>
  <si>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</si>
  <si>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</si>
  <si>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</si>
  <si>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</si>
  <si>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</si>
  <si>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</si>
  <si>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</si>
  <si>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</si>
  <si>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</si>
  <si>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</si>
  <si>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</si>
  <si>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</si>
  <si>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</si>
  <si>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</si>
  <si>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</si>
  <si>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</si>
  <si>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</si>
  <si>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</si>
  <si>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</si>
  <si>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</si>
  <si>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</si>
  <si>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</si>
  <si>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</si>
  <si>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</si>
  <si>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</si>
  <si>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</si>
  <si>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</si>
  <si>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</si>
  <si>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</si>
  <si>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</si>
  <si>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</si>
  <si>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</si>
  <si>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</si>
  <si>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</si>
  <si>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</si>
  <si>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</si>
  <si>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</si>
  <si>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</si>
  <si>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</si>
  <si>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</si>
  <si>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</si>
  <si>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</si>
  <si>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</si>
  <si>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</si>
  <si>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</si>
  <si>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</si>
  <si>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</si>
  <si>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</si>
  <si>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</si>
  <si>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</si>
  <si>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</si>
  <si>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</si>
  <si>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</si>
  <si>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</si>
  <si>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</si>
  <si>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</si>
  <si>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</si>
  <si>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</si>
  <si>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</si>
  <si>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</si>
  <si>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</si>
  <si>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</si>
  <si>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</si>
  <si>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</si>
  <si>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</si>
  <si>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</si>
  <si>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</si>
  <si>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</si>
  <si>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</si>
  <si>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</si>
  <si>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</si>
  <si>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</si>
  <si>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</si>
  <si>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</si>
  <si>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</si>
  <si>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</si>
  <si>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</si>
  <si>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</si>
  <si>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</si>
  <si>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</si>
  <si>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</si>
  <si>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</si>
  <si>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</si>
  <si>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</si>
  <si>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</si>
  <si>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</si>
  <si>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</si>
  <si>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</si>
  <si>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</si>
  <si>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</si>
  <si>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</si>
  <si>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</si>
  <si>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</si>
  <si>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</si>
  <si>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</si>
  <si>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</si>
  <si>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</si>
  <si>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</si>
  <si>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</si>
  <si>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</si>
  <si>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</si>
  <si>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</si>
  <si>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</si>
  <si>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</si>
  <si>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</si>
  <si>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</si>
  <si>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</si>
  <si>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</si>
  <si>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</si>
  <si>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</si>
  <si>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</si>
  <si>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</si>
  <si>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</si>
  <si>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</si>
  <si>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</si>
  <si>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</si>
  <si>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</si>
  <si>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</si>
  <si>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</si>
  <si>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</si>
  <si>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</si>
  <si>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</si>
  <si>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</si>
  <si>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</si>
  <si>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</si>
  <si>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</si>
  <si>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</si>
  <si>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</si>
  <si>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</si>
  <si>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</si>
  <si>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</si>
  <si>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</si>
  <si>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</si>
  <si>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</si>
  <si>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</si>
  <si>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</si>
  <si>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</si>
  <si>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</si>
  <si>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</si>
  <si>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</si>
  <si>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</si>
  <si>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</si>
  <si>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</si>
  <si>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</si>
  <si>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</si>
  <si>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</si>
  <si>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</si>
  <si>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</si>
  <si>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</si>
  <si>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</si>
  <si>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</si>
  <si>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</si>
  <si>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</si>
  <si>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</si>
  <si>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</si>
  <si>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</si>
  <si>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</si>
  <si>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</si>
  <si>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</si>
  <si>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</si>
  <si>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</si>
  <si>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</si>
  <si>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</si>
  <si>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</si>
  <si>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</si>
  <si>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</si>
  <si>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</si>
  <si>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</si>
  <si>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</si>
  <si>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</si>
  <si>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</si>
  <si>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</si>
  <si>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</si>
  <si>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</si>
  <si>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</si>
  <si>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</si>
  <si>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</si>
  <si>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</si>
  <si>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</si>
  <si>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</si>
  <si>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</si>
  <si>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</si>
  <si>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</si>
  <si>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</si>
  <si>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</si>
  <si>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</si>
  <si>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</si>
  <si>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</si>
  <si>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</si>
  <si>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</si>
  <si>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</si>
  <si>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</si>
  <si>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</si>
  <si>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</si>
  <si>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</si>
  <si>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</si>
  <si>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</si>
  <si>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</si>
  <si>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</si>
  <si>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</si>
  <si>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</si>
  <si>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</si>
  <si>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</si>
  <si>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</si>
  <si>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</si>
  <si>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</si>
  <si>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</si>
  <si>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</si>
  <si>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</si>
  <si>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</si>
  <si>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</si>
  <si>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</si>
  <si>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</si>
  <si>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</si>
  <si>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</si>
  <si>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</si>
  <si>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</si>
  <si>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</si>
  <si>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</si>
  <si>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</si>
  <si>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</si>
  <si>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</si>
  <si>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</si>
  <si>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</si>
  <si>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</si>
  <si>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</si>
  <si>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</si>
  <si>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</si>
  <si>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</si>
  <si>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</si>
  <si>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</si>
  <si>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</si>
  <si>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</si>
  <si>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</si>
  <si>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</si>
  <si>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</si>
  <si>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</si>
  <si>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</si>
  <si>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</si>
  <si>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</si>
  <si>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</si>
  <si>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</si>
  <si>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</si>
  <si>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</si>
  <si>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</si>
  <si>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</si>
  <si>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</si>
  <si>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</si>
  <si>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</si>
  <si>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</si>
  <si>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</si>
  <si>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</si>
  <si>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</si>
  <si>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</si>
  <si>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</si>
  <si>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</si>
  <si>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</si>
  <si>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</si>
  <si>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</si>
  <si>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</si>
  <si>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</si>
  <si>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</si>
  <si>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</si>
  <si>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</si>
  <si>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</si>
  <si>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</si>
  <si>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</si>
  <si>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</si>
  <si>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</si>
  <si>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</si>
  <si>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</si>
  <si>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</si>
  <si>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</si>
  <si>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</si>
  <si>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</si>
  <si>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</si>
  <si>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</si>
  <si>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</si>
  <si>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</si>
  <si>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</si>
  <si>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</si>
  <si>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</si>
  <si>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</si>
  <si>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</si>
  <si>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</si>
  <si>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</si>
  <si>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</si>
  <si>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</si>
  <si>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</si>
  <si>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</si>
  <si>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</si>
  <si>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</si>
  <si>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</si>
  <si>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</si>
  <si>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</si>
  <si>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</si>
  <si>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</si>
  <si>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</si>
  <si>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</si>
  <si>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</si>
  <si>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</si>
  <si>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</si>
  <si>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</si>
  <si>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</si>
  <si>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</si>
  <si>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</si>
  <si>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</si>
  <si>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</si>
  <si>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</si>
  <si>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</si>
  <si>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</si>
  <si>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</si>
  <si>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</si>
  <si>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</si>
  <si>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</si>
  <si>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</si>
  <si>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</si>
  <si>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</si>
  <si>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</si>
  <si>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</si>
  <si>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</si>
  <si>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</si>
  <si>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</si>
  <si>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</si>
  <si>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</si>
  <si>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</si>
  <si>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</si>
  <si>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</si>
  <si>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</si>
  <si>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</si>
  <si>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</si>
  <si>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</si>
  <si>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</si>
  <si>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</si>
  <si>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</si>
  <si>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</si>
  <si>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</si>
  <si>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</si>
  <si>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</si>
  <si>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</si>
  <si>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</si>
  <si>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</si>
  <si>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</si>
  <si>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</si>
  <si>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</si>
  <si>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</si>
  <si>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</si>
  <si>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</si>
  <si>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</si>
  <si>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</si>
  <si>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</si>
  <si>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</si>
  <si>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</si>
  <si>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</si>
  <si>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</si>
  <si>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</si>
  <si>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</si>
  <si>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</si>
  <si>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</si>
  <si>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</si>
  <si>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</si>
  <si>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</si>
  <si>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</si>
  <si>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</si>
  <si>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</si>
  <si>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</si>
  <si>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</si>
  <si>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</si>
  <si>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</si>
  <si>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</si>
  <si>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</si>
  <si>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</si>
  <si>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</si>
  <si>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</si>
  <si>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</si>
  <si>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</si>
  <si>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</si>
  <si>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</si>
  <si>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</si>
  <si>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</si>
  <si>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</si>
  <si>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</si>
  <si>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</si>
  <si>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</si>
  <si>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</si>
  <si>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</si>
  <si>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</si>
  <si>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</si>
  <si>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</si>
  <si>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</si>
  <si>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</si>
  <si>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</si>
  <si>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</si>
  <si>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</si>
  <si>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</si>
  <si>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</si>
  <si>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</si>
  <si>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</si>
  <si>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</si>
  <si>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</si>
  <si>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</si>
  <si>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</si>
  <si>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</si>
  <si>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</si>
  <si>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</si>
  <si>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</si>
  <si>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</si>
  <si>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</si>
  <si>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</si>
  <si>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</si>
  <si>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</si>
  <si>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</si>
  <si>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</si>
  <si>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</si>
  <si>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</si>
  <si>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</si>
  <si>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</si>
  <si>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</si>
  <si>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</si>
  <si>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</si>
  <si>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</si>
  <si>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</si>
  <si>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</si>
  <si>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</si>
  <si>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</si>
  <si>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</si>
  <si>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</si>
  <si>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</si>
  <si>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</si>
  <si>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</si>
  <si>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</si>
  <si>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</si>
  <si>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</si>
  <si>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</si>
  <si>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</si>
  <si>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</si>
  <si>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</si>
  <si>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</si>
  <si>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</si>
  <si>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</si>
  <si>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</si>
  <si>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</si>
  <si>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</si>
  <si>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</si>
  <si>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</si>
  <si>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</si>
  <si>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</si>
  <si>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</si>
  <si>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</si>
  <si>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</si>
  <si>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</si>
  <si>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</si>
  <si>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</si>
  <si>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</si>
  <si>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</si>
  <si>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</si>
  <si>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</si>
  <si>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</si>
  <si>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</si>
  <si>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</si>
  <si>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</si>
  <si>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</si>
  <si>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</si>
  <si>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</si>
  <si>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</si>
  <si>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</si>
  <si>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</si>
  <si>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</si>
  <si>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</si>
  <si>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</si>
  <si>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</si>
  <si>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</si>
  <si>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</si>
  <si>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</si>
  <si>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</si>
  <si>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</si>
  <si>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</si>
  <si>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</si>
  <si>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</si>
  <si>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</si>
  <si>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</si>
  <si>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</si>
  <si>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</si>
  <si>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</si>
  <si>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</si>
  <si>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</si>
  <si>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</si>
  <si>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</si>
  <si>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</si>
  <si>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</si>
  <si>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</si>
  <si>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</si>
  <si>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</si>
  <si>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</si>
  <si>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</si>
  <si>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</si>
  <si>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</si>
  <si>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</si>
  <si>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</si>
  <si>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</si>
  <si>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</si>
  <si>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</si>
  <si>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</si>
  <si>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</si>
  <si>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</si>
  <si>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</si>
  <si>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</si>
  <si>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</si>
  <si>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</si>
  <si>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</si>
  <si>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</si>
  <si>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</si>
  <si>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</si>
  <si>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</si>
  <si>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</si>
  <si>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</si>
  <si>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</si>
  <si>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</si>
  <si>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</si>
  <si>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</si>
  <si>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</si>
  <si>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</si>
  <si>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</si>
  <si>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</si>
  <si>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</si>
  <si>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</si>
  <si>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</si>
  <si>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</si>
  <si>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</si>
  <si>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</si>
  <si>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</si>
  <si>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</si>
  <si>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</si>
  <si>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</si>
  <si>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</si>
  <si>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</si>
  <si>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</si>
  <si>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</si>
  <si>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</si>
  <si>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</si>
  <si>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</si>
  <si>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</si>
  <si>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</si>
  <si>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</si>
  <si>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</si>
  <si>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</si>
  <si>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</si>
  <si>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</si>
  <si>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</si>
  <si>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</si>
  <si>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</si>
  <si>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</si>
  <si>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</si>
  <si>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</si>
  <si>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</si>
  <si>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</si>
  <si>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</si>
  <si>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</si>
  <si>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</si>
  <si>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</si>
  <si>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</si>
  <si>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</si>
  <si>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</si>
  <si>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</si>
  <si>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</si>
  <si>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</si>
  <si>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</si>
  <si>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</si>
  <si>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</si>
  <si>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</si>
  <si>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</si>
  <si>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</si>
  <si>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</si>
  <si>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</si>
  <si>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</si>
  <si>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</si>
  <si>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</si>
  <si>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</si>
  <si>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</si>
  <si>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</si>
  <si>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</si>
  <si>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</si>
  <si>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</si>
  <si>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</si>
  <si>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</si>
  <si>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</si>
  <si>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</si>
  <si>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</si>
  <si>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</si>
  <si>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</si>
  <si>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</si>
  <si>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</si>
  <si>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</si>
  <si>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</si>
  <si>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</si>
  <si>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</si>
  <si>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</si>
  <si>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</si>
  <si>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</si>
  <si>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</si>
  <si>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</si>
  <si>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</si>
  <si>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</si>
  <si>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</si>
  <si>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</si>
  <si>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</si>
  <si>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</si>
  <si>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</si>
  <si>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</si>
  <si>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</si>
  <si>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</si>
  <si>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</si>
  <si>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</si>
  <si>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</si>
  <si>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</si>
  <si>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</si>
  <si>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</si>
  <si>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</si>
  <si>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</si>
  <si>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</si>
  <si>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</si>
  <si>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</si>
  <si>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</si>
  <si>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</si>
  <si>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</si>
  <si>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</si>
  <si>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</si>
  <si>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</si>
  <si>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</si>
  <si>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</si>
  <si>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</si>
  <si>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</si>
  <si>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</si>
  <si>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</si>
  <si>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</si>
  <si>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</si>
  <si>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</si>
  <si>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</si>
  <si>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</si>
  <si>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</si>
  <si>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</si>
  <si>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</si>
  <si>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</si>
  <si>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</si>
  <si>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</si>
  <si>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</si>
  <si>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</si>
  <si>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</si>
  <si>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</si>
  <si>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</si>
  <si>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</si>
  <si>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</si>
  <si>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</si>
  <si>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</si>
  <si>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</si>
  <si>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</si>
  <si>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</si>
  <si>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</si>
  <si>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</si>
  <si>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</si>
  <si>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</si>
  <si>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</si>
  <si>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</si>
  <si>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</si>
  <si>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</si>
  <si>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</si>
  <si>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</si>
  <si>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</si>
  <si>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</si>
  <si>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</si>
  <si>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</si>
  <si>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</si>
  <si>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</si>
  <si>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</si>
  <si>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</si>
  <si>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</si>
  <si>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</si>
  <si>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</si>
  <si>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</si>
  <si>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</si>
  <si>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</si>
  <si>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</si>
  <si>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</si>
  <si>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</si>
  <si>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</si>
  <si>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</si>
  <si>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</si>
  <si>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</si>
  <si>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</si>
  <si>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</si>
  <si>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</si>
  <si>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</si>
  <si>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</si>
  <si>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</si>
  <si>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</si>
  <si>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</si>
  <si>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</si>
  <si>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</si>
  <si>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</si>
  <si>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</si>
  <si>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</si>
  <si>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</si>
  <si>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</si>
  <si>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</si>
  <si>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</si>
  <si>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</si>
  <si>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</si>
  <si>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</si>
  <si>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</si>
  <si>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</si>
  <si>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</si>
  <si>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</si>
  <si>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</si>
  <si>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</si>
  <si>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</si>
  <si>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</si>
  <si>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</si>
  <si>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</si>
  <si>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</si>
  <si>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</si>
  <si>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</si>
  <si>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</si>
  <si>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</si>
  <si>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</si>
  <si>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</si>
  <si>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</si>
  <si>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</si>
  <si>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</si>
  <si>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</si>
  <si>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</si>
  <si>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</si>
  <si>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</si>
  <si>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</si>
  <si>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</si>
  <si>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</si>
  <si>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</si>
  <si>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</si>
  <si>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</si>
  <si>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</si>
  <si>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</si>
  <si>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</si>
  <si>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</si>
  <si>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</si>
  <si>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</si>
  <si>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</si>
  <si>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</si>
  <si>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</si>
  <si>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</si>
  <si>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</si>
  <si>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</si>
  <si>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</si>
  <si>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</si>
  <si>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</si>
  <si>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</si>
  <si>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</si>
  <si>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</si>
  <si>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</si>
  <si>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</si>
  <si>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</si>
  <si>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</si>
  <si>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</si>
  <si>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</si>
  <si>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</si>
  <si>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</si>
  <si>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</si>
  <si>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</si>
  <si>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</si>
  <si>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</si>
  <si>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</si>
  <si>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</si>
  <si>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</si>
  <si>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</si>
  <si>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</si>
  <si>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</si>
  <si>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</si>
  <si>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</si>
  <si>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</si>
  <si>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</si>
  <si>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</si>
  <si>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</si>
  <si>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</si>
  <si>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</si>
  <si>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</si>
  <si>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</si>
  <si>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</si>
  <si>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</si>
  <si>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</si>
  <si>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</si>
  <si>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</si>
  <si>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</si>
  <si>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</si>
  <si>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</si>
  <si>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</si>
  <si>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</si>
  <si>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</si>
  <si>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</si>
  <si>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</si>
  <si>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</si>
  <si>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</si>
  <si>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</si>
  <si>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</si>
  <si>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</si>
  <si>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</si>
  <si>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</si>
  <si>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</si>
  <si>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</si>
  <si>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</si>
  <si>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</si>
  <si>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</si>
  <si>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</si>
  <si>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</si>
  <si>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</si>
  <si>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</si>
  <si>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</si>
  <si>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</si>
  <si>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</si>
  <si>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</si>
  <si>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</si>
  <si>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</si>
  <si>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</si>
  <si>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</si>
  <si>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</si>
  <si>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</si>
  <si>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</si>
  <si>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</si>
  <si>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</si>
  <si>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</si>
  <si>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</si>
  <si>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</si>
  <si>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</si>
  <si>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</si>
  <si>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</si>
  <si>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</si>
  <si>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</si>
  <si>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</si>
  <si>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</si>
  <si>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</si>
  <si>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</si>
  <si>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</si>
  <si>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</si>
  <si>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</si>
  <si>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</si>
  <si>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</si>
  <si>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</si>
  <si>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</si>
  <si>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</si>
  <si>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</si>
  <si>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</si>
  <si>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</si>
  <si>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</si>
  <si>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</si>
  <si>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</si>
  <si>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</si>
  <si>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</si>
  <si>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</si>
  <si>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</si>
  <si>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</si>
  <si>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</si>
  <si>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</si>
  <si>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</si>
  <si>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</si>
  <si>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</si>
  <si>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</si>
  <si>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</si>
  <si>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</si>
  <si>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</si>
  <si>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</si>
  <si>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</si>
  <si>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</si>
  <si>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</si>
  <si>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</si>
  <si>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</si>
  <si>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</si>
  <si>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</si>
  <si>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</si>
  <si>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</si>
  <si>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</si>
  <si>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</si>
  <si>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</si>
  <si>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</si>
  <si>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</si>
  <si>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</si>
  <si>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</si>
  <si>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</si>
  <si>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</si>
  <si>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</si>
  <si>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</si>
  <si>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</si>
  <si>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</si>
  <si>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</si>
  <si>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</si>
  <si>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</si>
  <si>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</si>
  <si>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</si>
  <si>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</si>
  <si>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</si>
  <si>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</si>
  <si>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</si>
  <si>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</si>
  <si>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</si>
  <si>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</si>
  <si>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</si>
  <si>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</si>
  <si>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</si>
  <si>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</si>
  <si>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</si>
  <si>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</si>
  <si>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</si>
  <si>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</si>
  <si>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</si>
  <si>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</si>
  <si>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</si>
  <si>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</si>
  <si>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</si>
  <si>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</si>
  <si>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</si>
  <si>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</si>
  <si>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</si>
  <si>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</si>
  <si>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</si>
  <si>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</si>
  <si>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</si>
  <si>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</si>
  <si>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</si>
  <si>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</si>
  <si>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</si>
  <si>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</si>
  <si>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</si>
  <si>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</si>
  <si>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</si>
  <si>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</si>
  <si>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</si>
  <si>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</si>
  <si>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</si>
  <si>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</si>
  <si>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</si>
  <si>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</si>
  <si>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</si>
  <si>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</si>
  <si>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</si>
  <si>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</si>
  <si>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</si>
  <si>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</si>
  <si>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</si>
  <si>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</si>
  <si>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</si>
  <si>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</si>
  <si>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</si>
  <si>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</si>
  <si>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</si>
  <si>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</si>
  <si>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</si>
  <si>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</si>
  <si>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</si>
  <si>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</si>
  <si>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</si>
  <si>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</si>
  <si>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</si>
  <si>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</si>
  <si>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</si>
  <si>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</si>
  <si>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</si>
  <si>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</si>
  <si>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</si>
  <si>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</si>
  <si>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</si>
  <si>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</si>
  <si>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</si>
  <si>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</si>
  <si>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</si>
  <si>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</si>
  <si>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</si>
  <si>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</si>
  <si>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</si>
  <si>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</si>
  <si>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</si>
  <si>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</si>
  <si>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</si>
  <si>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</si>
  <si>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</si>
  <si>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</si>
  <si>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</si>
  <si>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</si>
  <si>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</si>
  <si>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</si>
  <si>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</si>
  <si>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</si>
  <si>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</si>
  <si>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</si>
  <si>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</si>
  <si>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</si>
  <si>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</si>
  <si>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</si>
  <si>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</si>
  <si>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</si>
  <si>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</si>
  <si>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</si>
  <si>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</si>
  <si>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</si>
  <si>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</si>
  <si>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</si>
  <si>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</si>
  <si>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</si>
  <si>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</si>
  <si>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</si>
  <si>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</si>
  <si>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</si>
  <si>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</si>
  <si>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</si>
  <si>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</si>
  <si>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</si>
  <si>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</si>
  <si>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</si>
  <si>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</si>
  <si>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</si>
  <si>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</si>
  <si>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</si>
  <si>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</si>
  <si>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</si>
  <si>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</si>
  <si>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</si>
  <si>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</si>
  <si>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</si>
  <si>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</si>
  <si>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</si>
  <si>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</si>
  <si>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</si>
  <si>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</si>
  <si>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</si>
  <si>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</si>
  <si>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</si>
  <si>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</si>
  <si>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</si>
  <si>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</si>
  <si>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</si>
  <si>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</si>
  <si>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</si>
  <si>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</si>
  <si>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</si>
  <si>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</si>
  <si>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</si>
  <si>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</si>
  <si>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</si>
  <si>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</si>
  <si>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</si>
  <si>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</si>
  <si>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</si>
  <si>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</si>
  <si>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</si>
  <si>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</si>
  <si>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</si>
  <si>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</si>
  <si>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</si>
  <si>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</si>
  <si>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</si>
  <si>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</si>
  <si>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</si>
  <si>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</si>
  <si>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</si>
  <si>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</si>
  <si>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</si>
  <si>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</si>
  <si>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</si>
  <si>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</si>
  <si>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</si>
  <si>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</si>
  <si>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</si>
  <si>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</si>
  <si>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</si>
  <si>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</si>
  <si>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</si>
  <si>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</si>
  <si>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</si>
  <si>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</si>
  <si>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</si>
  <si>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</si>
  <si>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</si>
  <si>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</si>
  <si>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</si>
  <si>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</si>
  <si>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</si>
  <si>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</si>
  <si>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</si>
  <si>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</si>
  <si>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</si>
  <si>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</si>
  <si>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</si>
  <si>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</si>
  <si>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</si>
  <si>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</si>
  <si>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</si>
  <si>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</si>
  <si>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</si>
  <si>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</si>
  <si>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</si>
  <si>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</si>
  <si>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</si>
  <si>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</si>
  <si>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</si>
  <si>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</si>
  <si>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</si>
  <si>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</si>
  <si>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</si>
  <si>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</si>
  <si>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</si>
  <si>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</si>
  <si>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</si>
  <si>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</si>
  <si>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</si>
  <si>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</si>
  <si>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</si>
  <si>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</si>
  <si>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</si>
  <si>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</si>
  <si>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</si>
  <si>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</si>
  <si>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</si>
  <si>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</si>
  <si>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</si>
  <si>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</si>
  <si>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</si>
  <si>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</si>
  <si>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</si>
  <si>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</si>
  <si>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</si>
  <si>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</si>
  <si>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</si>
  <si>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</si>
  <si>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</si>
  <si>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</si>
  <si>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</si>
  <si>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</si>
  <si>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</si>
  <si>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</si>
  <si>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</si>
  <si>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</si>
  <si>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</si>
  <si>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</si>
  <si>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</si>
  <si>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</si>
  <si>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</si>
  <si>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</si>
  <si>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</si>
  <si>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</si>
  <si>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</si>
  <si>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</si>
  <si>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</si>
  <si>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</si>
  <si>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</si>
  <si>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</si>
  <si>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</si>
  <si>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</si>
  <si>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</si>
  <si>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</si>
  <si>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</si>
  <si>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</si>
  <si>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</si>
  <si>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</si>
  <si>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</si>
  <si>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</si>
  <si>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</si>
  <si>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</si>
  <si>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</si>
  <si>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</si>
  <si>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</si>
  <si>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</si>
  <si>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</si>
  <si>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</si>
  <si>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</si>
  <si>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</si>
  <si>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</si>
  <si>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</si>
  <si>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</si>
  <si>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</si>
  <si>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</si>
  <si>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</si>
  <si>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</si>
  <si>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</si>
  <si>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</si>
  <si>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</si>
  <si>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</si>
  <si>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</si>
  <si>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</si>
  <si>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</si>
  <si>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</si>
  <si>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</si>
  <si>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</si>
  <si>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</si>
  <si>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</si>
  <si>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</si>
  <si>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</si>
  <si>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</si>
  <si>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</si>
  <si>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</si>
  <si>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</si>
  <si>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</si>
  <si>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</si>
  <si>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</si>
  <si>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</si>
  <si>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</si>
  <si>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</si>
  <si>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</si>
  <si>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</si>
  <si>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</si>
  <si>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</si>
  <si>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</si>
  <si>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</si>
  <si>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</si>
  <si>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</si>
  <si>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</si>
  <si>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</si>
  <si>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</si>
  <si>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</si>
  <si>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</si>
  <si>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</si>
  <si>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</si>
  <si>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</si>
  <si>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</si>
  <si>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</si>
  <si>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</si>
  <si>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</si>
  <si>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</si>
  <si>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</si>
  <si>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</si>
  <si>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</si>
  <si>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</si>
  <si>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</si>
  <si>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</si>
  <si>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</si>
  <si>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</si>
  <si>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</si>
  <si>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</si>
  <si>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</si>
  <si>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</si>
  <si>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</si>
  <si>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</si>
  <si>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</si>
  <si>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</si>
  <si>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</si>
  <si>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</si>
  <si>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</si>
  <si>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</si>
  <si>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</si>
  <si>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</si>
  <si>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</si>
  <si>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</si>
  <si>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</si>
  <si>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</si>
  <si>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</si>
  <si>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</si>
  <si>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</si>
  <si>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</si>
  <si>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</si>
  <si>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</si>
  <si>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</si>
  <si>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</si>
  <si>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</si>
  <si>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</si>
  <si>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</si>
  <si>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</si>
  <si>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</si>
  <si>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</si>
  <si>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</si>
  <si>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</si>
  <si>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</si>
  <si>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</si>
  <si>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</si>
  <si>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</si>
  <si>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</si>
  <si>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</si>
  <si>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</si>
  <si>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</si>
  <si>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</si>
  <si>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</si>
  <si>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</si>
  <si>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</si>
  <si>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</si>
  <si>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</si>
  <si>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</si>
  <si>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</si>
  <si>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</si>
  <si>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</si>
  <si>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</si>
  <si>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</si>
  <si>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</si>
  <si>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</si>
  <si>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</si>
  <si>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</si>
  <si>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</si>
  <si>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</si>
  <si>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</si>
  <si>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</si>
  <si>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</si>
  <si>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</si>
  <si>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</si>
  <si>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</si>
  <si>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</si>
  <si>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</si>
  <si>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</si>
  <si>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</si>
  <si>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</si>
  <si>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</si>
  <si>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</si>
  <si>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</si>
  <si>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</si>
  <si>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</si>
  <si>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</si>
  <si>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</si>
  <si>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</si>
  <si>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</si>
  <si>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</si>
  <si>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</si>
  <si>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</si>
  <si>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</si>
  <si>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</si>
  <si>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</si>
  <si>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</si>
  <si>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</si>
  <si>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</si>
  <si>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</si>
  <si>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</si>
  <si>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</si>
  <si>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</si>
  <si>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</si>
  <si>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</si>
  <si>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</si>
  <si>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</si>
  <si>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</si>
  <si>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</si>
  <si>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</si>
  <si>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</si>
  <si>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</si>
  <si>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</si>
  <si>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</si>
  <si>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</si>
  <si>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</si>
  <si>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</si>
  <si>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</si>
  <si>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</si>
  <si>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</si>
  <si>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</si>
  <si>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</si>
  <si>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</si>
  <si>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</si>
  <si>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</si>
  <si>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</si>
  <si>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</si>
  <si>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</si>
  <si>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</si>
  <si>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</si>
  <si>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</si>
  <si>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</si>
  <si>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</si>
  <si>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</si>
  <si>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</si>
  <si>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</si>
  <si>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</si>
  <si>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</si>
  <si>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</si>
  <si>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</si>
  <si>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</si>
  <si>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</si>
  <si>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</si>
  <si>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</si>
  <si>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</si>
  <si>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</si>
  <si>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</si>
  <si>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</si>
  <si>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</si>
  <si>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</si>
  <si>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</si>
  <si>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</si>
  <si>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</si>
  <si>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</si>
  <si>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</si>
  <si>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</si>
  <si>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</si>
  <si>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</si>
  <si>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</si>
  <si>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</si>
  <si>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</si>
  <si>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</si>
  <si>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</si>
  <si>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</si>
  <si>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</si>
  <si>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</si>
  <si>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</si>
  <si>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</si>
  <si>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</si>
  <si>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</si>
  <si>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</si>
  <si>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</si>
  <si>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</si>
  <si>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</si>
  <si>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</si>
  <si>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</si>
  <si>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</si>
  <si>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</si>
  <si>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</si>
  <si>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</si>
  <si>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</si>
  <si>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</si>
  <si>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</si>
  <si>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</si>
  <si>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</si>
  <si>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</si>
  <si>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</si>
  <si>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</si>
  <si>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</si>
  <si>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</si>
  <si>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</si>
  <si>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</si>
  <si>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</si>
  <si>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</si>
  <si>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</si>
  <si>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</si>
  <si>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</si>
  <si>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</si>
  <si>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</si>
  <si>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</si>
  <si>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</si>
  <si>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</si>
  <si>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</si>
  <si>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</si>
  <si>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</si>
  <si>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</si>
  <si>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</si>
  <si>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</si>
  <si>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</si>
  <si>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</si>
  <si>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</si>
  <si>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</si>
  <si>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</si>
  <si>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</si>
  <si>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</si>
  <si>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</si>
  <si>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</si>
  <si>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</si>
  <si>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</si>
  <si>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</si>
  <si>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</si>
  <si>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</si>
  <si>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</si>
  <si>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</si>
  <si>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</si>
  <si>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</si>
  <si>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</si>
  <si>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</si>
  <si>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</si>
  <si>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</si>
  <si>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</si>
  <si>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</si>
  <si>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</si>
  <si>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</si>
  <si>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</si>
  <si>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</si>
  <si>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</si>
  <si>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</si>
  <si>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</si>
  <si>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</si>
  <si>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</si>
  <si>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</si>
  <si>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</si>
  <si>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</si>
  <si>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</si>
  <si>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</si>
  <si>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</si>
  <si>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</si>
  <si>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</si>
  <si>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</si>
  <si>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</si>
  <si>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</si>
  <si>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</si>
  <si>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</si>
  <si>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</si>
  <si>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</si>
  <si>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</si>
  <si>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</si>
  <si>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</si>
  <si>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</si>
  <si>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</si>
  <si>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</si>
  <si>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</si>
  <si>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</si>
  <si>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</si>
  <si>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</si>
  <si>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</si>
  <si>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</si>
  <si>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</si>
  <si>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</si>
  <si>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</si>
  <si>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</si>
  <si>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</si>
  <si>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</si>
  <si>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</si>
  <si>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</si>
  <si>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</si>
  <si>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</si>
  <si>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</si>
  <si>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</si>
  <si>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</si>
  <si>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</si>
  <si>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</si>
  <si>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</si>
  <si>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</si>
  <si>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</si>
  <si>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</si>
  <si>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</si>
  <si>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</si>
  <si>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</si>
  <si>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</si>
  <si>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</si>
  <si>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</si>
  <si>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</si>
  <si>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</si>
  <si>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</si>
  <si>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</si>
  <si>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</si>
  <si>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</si>
  <si>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</si>
  <si>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</si>
  <si>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</si>
  <si>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</si>
  <si>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</si>
  <si>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</si>
  <si>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</si>
  <si>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</si>
  <si>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</si>
  <si>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</si>
  <si>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</si>
  <si>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</si>
  <si>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</si>
  <si>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</si>
  <si>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</si>
  <si>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</si>
  <si>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</si>
  <si>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</si>
  <si>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</si>
  <si>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</si>
  <si>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</si>
  <si>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</si>
  <si>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</si>
  <si>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</si>
  <si>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</si>
  <si>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</si>
  <si>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</si>
  <si>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</si>
  <si>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</si>
  <si>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</si>
  <si>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</si>
  <si>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</si>
  <si>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</si>
  <si>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</si>
  <si>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</si>
  <si>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</si>
  <si>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</si>
  <si>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</si>
  <si>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</si>
  <si>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</si>
  <si>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</si>
  <si>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</si>
  <si>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</si>
  <si>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</si>
  <si>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</si>
  <si>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</si>
  <si>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</si>
  <si>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</si>
  <si>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</si>
  <si>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</si>
  <si>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</si>
  <si>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</si>
  <si>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</si>
  <si>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</si>
  <si>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</si>
  <si>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</si>
  <si>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</si>
  <si>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</si>
  <si>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</si>
  <si>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</si>
  <si>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</si>
  <si>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</si>
  <si>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</si>
  <si>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</si>
  <si>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</si>
  <si>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</si>
  <si>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</si>
  <si>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</si>
  <si>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</si>
  <si>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</si>
  <si>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</si>
  <si>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</si>
  <si>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</si>
  <si>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</si>
  <si>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</si>
  <si>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</si>
  <si>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</si>
  <si>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</si>
  <si>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</si>
  <si>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</si>
  <si>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</si>
  <si>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</si>
  <si>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</si>
  <si>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</si>
  <si>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</si>
  <si>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</si>
  <si>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</si>
  <si>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</si>
  <si>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</si>
  <si>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</si>
  <si>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</si>
  <si>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</si>
  <si>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</si>
  <si>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</si>
  <si>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</si>
  <si>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</si>
  <si>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</si>
  <si>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</si>
  <si>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</si>
  <si>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</si>
  <si>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</si>
  <si>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</si>
  <si>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</si>
  <si>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</si>
  <si>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</si>
  <si>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</si>
  <si>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</si>
  <si>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</si>
  <si>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</si>
  <si>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</si>
  <si>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</si>
  <si>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</si>
  <si>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</si>
  <si>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</si>
  <si>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</si>
  <si>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</si>
  <si>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</si>
  <si>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</si>
  <si>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</si>
  <si>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</si>
  <si>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</si>
  <si>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</si>
  <si>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</si>
  <si>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</si>
  <si>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</si>
  <si>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</si>
  <si>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</si>
  <si>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</si>
  <si>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</si>
  <si>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</si>
  <si>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</si>
  <si>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</si>
  <si>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</si>
  <si>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</si>
  <si>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</si>
  <si>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</si>
  <si>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</si>
  <si>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</si>
  <si>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</si>
  <si>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</si>
  <si>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</si>
  <si>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</si>
  <si>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</si>
  <si>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</si>
  <si>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</si>
  <si>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</si>
  <si>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</si>
  <si>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</si>
  <si>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</si>
  <si>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</si>
  <si>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</si>
  <si>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</si>
  <si>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</si>
  <si>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</si>
  <si>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</si>
  <si>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</si>
  <si>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</si>
  <si>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</si>
  <si>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</si>
  <si>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</si>
  <si>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</si>
  <si>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</si>
  <si>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</si>
  <si>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</si>
  <si>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</si>
  <si>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</si>
  <si>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</si>
  <si>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</si>
  <si>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</si>
  <si>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</si>
  <si>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</si>
  <si>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</si>
  <si>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</si>
  <si>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</si>
  <si>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</si>
  <si>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</si>
  <si>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</si>
  <si>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</si>
  <si>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</si>
  <si>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</si>
  <si>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</si>
  <si>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</si>
  <si>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</si>
  <si>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</si>
  <si>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</si>
  <si>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</si>
  <si>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</si>
  <si>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</si>
  <si>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</si>
  <si>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</si>
  <si>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</si>
  <si>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</si>
  <si>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</si>
  <si>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</si>
  <si>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</si>
  <si>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</si>
  <si>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</si>
  <si>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</si>
  <si>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</si>
  <si>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</si>
  <si>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</si>
  <si>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</si>
  <si>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</si>
  <si>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</si>
  <si>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</si>
  <si>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</si>
  <si>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</si>
  <si>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</si>
  <si>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</si>
  <si>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</si>
  <si>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</si>
  <si>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</si>
  <si>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</si>
  <si>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</si>
  <si>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</si>
  <si>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</si>
  <si>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</si>
  <si>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</si>
  <si>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</si>
  <si>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</si>
  <si>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</si>
  <si>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</si>
  <si>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</si>
  <si>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</si>
  <si>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</si>
  <si>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</si>
  <si>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</si>
  <si>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</si>
  <si>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</si>
  <si>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</si>
  <si>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</si>
  <si>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</si>
  <si>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</si>
  <si>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</si>
  <si>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</si>
  <si>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</si>
  <si>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</si>
  <si>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</si>
  <si>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</si>
  <si>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</si>
  <si>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</si>
  <si>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</si>
  <si>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</si>
  <si>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</si>
  <si>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</si>
  <si>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</si>
  <si>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</si>
  <si>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</si>
  <si>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</si>
  <si>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</si>
  <si>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</si>
  <si>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</si>
  <si>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</si>
  <si>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</si>
  <si>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</si>
  <si>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</si>
  <si>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</si>
  <si>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</si>
  <si>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</si>
  <si>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</si>
  <si>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</si>
  <si>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</si>
  <si>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</si>
  <si>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</si>
  <si>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</si>
  <si>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</si>
  <si>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</si>
  <si>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</si>
  <si>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</si>
  <si>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</si>
  <si>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</si>
  <si>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</si>
  <si>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</si>
  <si>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</si>
  <si>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</si>
  <si>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</si>
  <si>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</si>
  <si>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</si>
  <si>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</si>
  <si>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</si>
  <si>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</si>
  <si>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</si>
  <si>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</si>
  <si>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</si>
  <si>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</si>
  <si>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</si>
  <si>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</si>
  <si>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</si>
  <si>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</si>
  <si>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</si>
  <si>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</si>
  <si>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</si>
  <si>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</si>
  <si>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</si>
  <si>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</si>
  <si>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</si>
  <si>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</si>
  <si>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</si>
  <si>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</si>
  <si>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</si>
  <si>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</si>
  <si>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</si>
  <si>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</si>
  <si>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</si>
  <si>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</si>
  <si>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</si>
  <si>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</si>
  <si>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</si>
  <si>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</si>
  <si>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</si>
  <si>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</si>
  <si>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</si>
  <si>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</si>
  <si>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</si>
  <si>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</si>
  <si>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</si>
  <si>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</si>
  <si>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</si>
  <si>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</si>
  <si>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</si>
  <si>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</si>
  <si>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</si>
  <si>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</si>
  <si>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</si>
  <si>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</si>
  <si>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</si>
  <si>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</si>
  <si>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</si>
  <si>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</si>
  <si>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</si>
  <si>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</si>
  <si>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</si>
  <si>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</si>
  <si>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</si>
  <si>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</si>
  <si>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</si>
  <si>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</si>
  <si>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</si>
  <si>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</si>
  <si>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</si>
  <si>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</si>
  <si>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</si>
  <si>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</si>
  <si>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</si>
  <si>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</si>
  <si>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</si>
  <si>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</si>
  <si>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</si>
  <si>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</si>
  <si>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</si>
  <si>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</si>
  <si>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</si>
  <si>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</si>
  <si>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</si>
  <si>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</si>
  <si>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</si>
  <si>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</si>
  <si>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</si>
  <si>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</si>
  <si>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</si>
  <si>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</si>
  <si>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</si>
  <si>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</si>
  <si>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</si>
  <si>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</si>
  <si>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</si>
  <si>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</si>
  <si>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</si>
  <si>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</si>
  <si>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</si>
  <si>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</si>
  <si>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</si>
  <si>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</si>
  <si>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</si>
  <si>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</si>
  <si>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</si>
  <si>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</si>
  <si>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</si>
  <si>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</si>
  <si>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</si>
  <si>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</si>
  <si>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</si>
  <si>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</si>
  <si>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</si>
  <si>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</si>
  <si>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</si>
  <si>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</si>
  <si>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</si>
  <si>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</si>
  <si>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</si>
  <si>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</si>
  <si>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</si>
  <si>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</si>
  <si>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</si>
  <si>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</si>
  <si>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</si>
  <si>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</si>
  <si>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</si>
  <si>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</si>
  <si>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</si>
  <si>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</si>
  <si>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</si>
  <si>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</si>
  <si>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</si>
  <si>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</si>
  <si>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</si>
  <si>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</si>
  <si>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</si>
  <si>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</si>
  <si>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</si>
  <si>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</si>
  <si>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</si>
  <si>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</si>
  <si>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</si>
  <si>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</si>
  <si>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</si>
  <si>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</si>
  <si>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</si>
  <si>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</si>
  <si>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</si>
  <si>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</si>
  <si>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</si>
  <si>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</si>
  <si>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</si>
  <si>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</si>
  <si>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</si>
  <si>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</si>
  <si>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</si>
  <si>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</si>
  <si>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</si>
  <si>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</si>
  <si>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</si>
  <si>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</si>
  <si>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</si>
  <si>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</si>
  <si>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</si>
  <si>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</si>
  <si>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</si>
  <si>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</si>
  <si>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</si>
  <si>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</si>
  <si>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</si>
  <si>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</si>
  <si>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</si>
  <si>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</si>
  <si>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</si>
  <si>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</si>
  <si>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</si>
  <si>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</si>
  <si>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</si>
  <si>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</si>
  <si>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</si>
  <si>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</si>
  <si>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</si>
  <si>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</si>
  <si>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</si>
  <si>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</si>
  <si>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</si>
  <si>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</si>
  <si>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</si>
  <si>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</si>
  <si>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</si>
  <si>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</si>
  <si>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</si>
  <si>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</si>
  <si>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</si>
  <si>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</si>
  <si>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</si>
  <si>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</si>
  <si>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</si>
  <si>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</si>
  <si>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</si>
  <si>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</si>
  <si>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</si>
  <si>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</si>
  <si>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</si>
  <si>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</si>
  <si>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</si>
  <si>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</si>
  <si>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</si>
  <si>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</si>
  <si>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</si>
  <si>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</si>
  <si>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</si>
  <si>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</si>
  <si>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</si>
  <si>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</si>
  <si>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</si>
  <si>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</si>
  <si>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</si>
  <si>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</si>
  <si>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</si>
  <si>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</si>
  <si>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</si>
  <si>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</si>
  <si>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</si>
  <si>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</si>
  <si>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</si>
  <si>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</si>
  <si>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</si>
  <si>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</si>
  <si>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</si>
  <si>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</si>
  <si>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</si>
  <si>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</si>
  <si>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</si>
  <si>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</si>
  <si>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</si>
  <si>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</si>
  <si>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</si>
  <si>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</si>
  <si>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</si>
  <si>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</si>
  <si>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</si>
  <si>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</si>
  <si>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</si>
  <si>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</si>
  <si>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</si>
  <si>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</si>
  <si>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</si>
  <si>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</si>
  <si>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</si>
  <si>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</si>
  <si>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</si>
  <si>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</si>
  <si>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</si>
  <si>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</si>
  <si>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</si>
  <si>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</si>
  <si>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</si>
  <si>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</si>
  <si>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</si>
  <si>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</si>
  <si>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</si>
  <si>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</si>
  <si>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</si>
  <si>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</si>
  <si>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</si>
  <si>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</si>
  <si>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</si>
  <si>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</si>
  <si>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</si>
  <si>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</si>
  <si>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</si>
  <si>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</si>
  <si>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</si>
  <si>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</si>
  <si>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</si>
  <si>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</si>
  <si>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</si>
  <si>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</si>
  <si>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</si>
  <si>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</si>
  <si>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</si>
  <si>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</si>
  <si>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</si>
  <si>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</si>
  <si>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</si>
  <si>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</si>
  <si>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</si>
  <si>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</si>
  <si>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</si>
  <si>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</si>
  <si>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</si>
  <si>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</si>
  <si>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</si>
  <si>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</si>
  <si>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</si>
  <si>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</si>
  <si>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</si>
  <si>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</si>
  <si>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</si>
  <si>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</si>
  <si>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</si>
  <si>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</si>
  <si>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</si>
  <si>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</si>
  <si>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</si>
  <si>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</si>
  <si>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</si>
  <si>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</si>
  <si>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</si>
  <si>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</si>
  <si>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</si>
  <si>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</si>
  <si>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</si>
  <si>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</si>
  <si>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</si>
  <si>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</si>
  <si>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</si>
  <si>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</si>
  <si>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</si>
  <si>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</si>
  <si>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</si>
  <si>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</si>
  <si>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</si>
  <si>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</si>
  <si>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</si>
  <si>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</si>
  <si>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</si>
  <si>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</si>
  <si>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</si>
  <si>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</si>
  <si>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</si>
  <si>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</si>
  <si>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</si>
  <si>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</si>
  <si>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</si>
  <si>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</si>
  <si>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</si>
  <si>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</si>
  <si>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</si>
  <si>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</si>
  <si>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</si>
  <si>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</si>
  <si>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</si>
  <si>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</si>
  <si>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</si>
  <si>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</si>
  <si>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</si>
  <si>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</si>
  <si>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</si>
  <si>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</si>
  <si>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</si>
  <si>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</si>
  <si>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</si>
  <si>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</si>
  <si>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</si>
  <si>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</si>
  <si>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</si>
  <si>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</si>
  <si>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</si>
  <si>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</si>
  <si>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</si>
  <si>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</si>
  <si>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</si>
  <si>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</si>
  <si>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</si>
  <si>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</si>
  <si>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</si>
  <si>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</si>
  <si>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</si>
  <si>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</si>
  <si>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</si>
  <si>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</si>
  <si>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</si>
  <si>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</si>
  <si>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</si>
  <si>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</si>
  <si>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</si>
  <si>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</si>
  <si>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</si>
  <si>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</si>
  <si>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</si>
  <si>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</si>
  <si>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</si>
  <si>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</si>
  <si>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</si>
  <si>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</si>
  <si>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</si>
  <si>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</si>
  <si>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</si>
  <si>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</si>
  <si>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</si>
  <si>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</si>
  <si>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</si>
  <si>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</si>
  <si>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</si>
  <si>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</si>
  <si>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</si>
  <si>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</si>
  <si>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</si>
  <si>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</si>
  <si>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</si>
  <si>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</si>
  <si>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</si>
  <si>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</si>
  <si>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</si>
  <si>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</si>
  <si>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</si>
  <si>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</si>
  <si>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</si>
  <si>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</si>
  <si>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</si>
  <si>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</si>
  <si>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</si>
  <si>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</si>
  <si>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</si>
  <si>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</si>
  <si>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</si>
  <si>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</si>
  <si>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</si>
  <si>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</si>
  <si>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</si>
  <si>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</si>
  <si>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</si>
  <si>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</si>
  <si>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</si>
  <si>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</si>
  <si>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</si>
  <si>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</si>
  <si>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</si>
  <si>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</si>
  <si>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</si>
  <si>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</si>
  <si>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</si>
  <si>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</si>
  <si>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</si>
  <si>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</si>
  <si>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</si>
  <si>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</si>
  <si>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</si>
  <si>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</si>
  <si>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</si>
  <si>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</si>
  <si>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</si>
  <si>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</si>
  <si>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</si>
  <si>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</si>
  <si>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</si>
  <si>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</si>
  <si>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</si>
  <si>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</si>
  <si>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</si>
  <si>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</si>
  <si>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</si>
  <si>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</si>
  <si>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</si>
  <si>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</si>
  <si>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</si>
  <si>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</si>
  <si>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</si>
  <si>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</si>
  <si>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</si>
  <si>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</si>
  <si>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</si>
  <si>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</si>
  <si>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</si>
  <si>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</si>
  <si>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</si>
  <si>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</si>
  <si>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</si>
  <si>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</si>
  <si>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</si>
  <si>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</si>
  <si>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</si>
  <si>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</si>
  <si>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</si>
  <si>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</si>
  <si>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</si>
  <si>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</si>
  <si>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</si>
  <si>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</si>
  <si>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</si>
  <si>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</si>
  <si>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</si>
  <si>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</si>
  <si>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</si>
  <si>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</si>
  <si>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</si>
  <si>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</si>
  <si>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</si>
  <si>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</si>
  <si>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</si>
  <si>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</si>
  <si>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</si>
  <si>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</si>
  <si>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</si>
  <si>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</si>
  <si>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</si>
  <si>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</si>
  <si>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</si>
  <si>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</si>
  <si>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</si>
  <si>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</si>
  <si>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</si>
  <si>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</si>
  <si>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</si>
  <si>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</si>
  <si>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</si>
  <si>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</si>
  <si>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</si>
  <si>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</si>
  <si>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</si>
  <si>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</si>
  <si>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</si>
  <si>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</si>
  <si>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</si>
  <si>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</si>
  <si>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</si>
  <si>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</si>
  <si>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</si>
  <si>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</si>
  <si>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</si>
  <si>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</si>
  <si>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</si>
  <si>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</si>
  <si>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</si>
  <si>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</si>
  <si>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</si>
  <si>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</si>
  <si>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</si>
  <si>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</si>
  <si>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</si>
  <si>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</si>
  <si>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</si>
  <si>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</si>
  <si>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</si>
  <si>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</si>
  <si>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</si>
  <si>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</si>
  <si>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</si>
  <si>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</si>
  <si>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</si>
  <si>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</si>
  <si>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</si>
  <si>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</si>
  <si>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</si>
  <si>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</si>
  <si>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</si>
  <si>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</si>
  <si>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</si>
  <si>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</si>
  <si>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</si>
  <si>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</si>
  <si>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</si>
  <si>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</si>
  <si>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</si>
  <si>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</si>
  <si>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</si>
  <si>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</si>
  <si>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</si>
  <si>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</si>
  <si>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</si>
  <si>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</si>
  <si>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</si>
  <si>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</si>
  <si>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</si>
  <si>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</si>
  <si>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</si>
  <si>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</si>
  <si>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</si>
  <si>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</si>
  <si>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</si>
  <si>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</si>
  <si>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</si>
  <si>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</si>
  <si>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</si>
  <si>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</si>
  <si>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</si>
  <si>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</si>
  <si>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</si>
  <si>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</si>
  <si>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</si>
  <si>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</si>
  <si>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</si>
  <si>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</si>
  <si>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</si>
  <si>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</si>
  <si>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</si>
  <si>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</si>
  <si>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</si>
  <si>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</si>
  <si>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</si>
  <si>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</si>
  <si>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</si>
  <si>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</si>
  <si>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</si>
  <si>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</si>
  <si>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</si>
  <si>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</si>
  <si>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</si>
  <si>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</si>
  <si>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</si>
  <si>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</si>
  <si>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</si>
  <si>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</si>
  <si>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</si>
  <si>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</si>
  <si>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</si>
  <si>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</si>
  <si>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</si>
  <si>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</si>
  <si>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</si>
  <si>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</si>
  <si>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</si>
  <si>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</si>
  <si>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</si>
  <si>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</si>
  <si>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</si>
  <si>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</si>
  <si>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</si>
  <si>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</si>
  <si>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</si>
  <si>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</si>
  <si>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</si>
  <si>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</si>
  <si>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</si>
  <si>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</si>
  <si>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</si>
  <si>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</si>
  <si>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</si>
  <si>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</si>
  <si>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</si>
  <si>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</si>
  <si>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</si>
  <si>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</si>
  <si>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</si>
  <si>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</si>
  <si>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</si>
  <si>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</si>
  <si>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</si>
  <si>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</si>
  <si>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</si>
  <si>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</si>
  <si>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</si>
  <si>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</si>
  <si>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</si>
  <si>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</si>
  <si>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</si>
  <si>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</si>
  <si>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</si>
  <si>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</si>
  <si>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</si>
  <si>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</si>
  <si>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</si>
  <si>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</si>
  <si>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</si>
  <si>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</si>
  <si>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</si>
  <si>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</si>
  <si>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</si>
  <si>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</si>
  <si>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</si>
  <si>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</si>
  <si>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</si>
  <si>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</si>
  <si>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</si>
  <si>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</si>
  <si>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</si>
  <si>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</si>
  <si>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</si>
  <si>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</si>
  <si>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</si>
  <si>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</si>
  <si>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</si>
  <si>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</si>
  <si>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</si>
  <si>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</si>
  <si>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</si>
  <si>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</si>
  <si>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</si>
  <si>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</si>
  <si>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</si>
  <si>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</si>
  <si>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</si>
  <si>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</si>
  <si>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</si>
  <si>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</si>
  <si>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</si>
  <si>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</si>
  <si>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</si>
  <si>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</si>
  <si>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</si>
  <si>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</si>
  <si>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</si>
  <si>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</si>
  <si>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</si>
  <si>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</si>
  <si>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</si>
  <si>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</si>
  <si>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</si>
  <si>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</si>
  <si>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</si>
  <si>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</si>
  <si>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</si>
  <si>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</si>
  <si>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</si>
  <si>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</si>
  <si>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</si>
  <si>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</si>
  <si>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</si>
  <si>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</si>
  <si>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</si>
  <si>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</si>
  <si>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</si>
  <si>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</si>
  <si>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</si>
  <si>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</si>
  <si>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</si>
  <si>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</si>
  <si>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</si>
  <si>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</si>
  <si>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</si>
  <si>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</si>
  <si>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</si>
  <si>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</si>
  <si>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</si>
  <si>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</si>
  <si>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</si>
  <si>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</si>
  <si>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</si>
  <si>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</si>
  <si>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</si>
  <si>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</si>
  <si>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</si>
  <si>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</si>
  <si>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</si>
  <si>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</si>
  <si>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</si>
  <si>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</si>
  <si>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</si>
  <si>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</si>
  <si>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</si>
  <si>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</si>
  <si>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</si>
  <si>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</si>
  <si>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</si>
  <si>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</si>
  <si>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</si>
  <si>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</si>
  <si>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</si>
  <si>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</si>
  <si>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</si>
  <si>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</si>
  <si>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</si>
  <si>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</si>
  <si>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</si>
  <si>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</si>
  <si>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</si>
  <si>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</si>
  <si>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</si>
  <si>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</si>
  <si>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</si>
  <si>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</si>
  <si>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</si>
  <si>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</si>
  <si>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</si>
  <si>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</si>
  <si>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</si>
  <si>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</si>
  <si>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</si>
  <si>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</si>
  <si>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</si>
  <si>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</si>
  <si>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</si>
  <si>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</si>
  <si>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</si>
  <si>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</si>
  <si>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</si>
  <si>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</si>
  <si>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</si>
  <si>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</si>
  <si>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</si>
  <si>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</si>
  <si>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</si>
  <si>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</si>
  <si>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</si>
  <si>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</si>
  <si>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</si>
  <si>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</si>
  <si>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</si>
  <si>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</si>
  <si>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</si>
  <si>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</si>
  <si>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</si>
  <si>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</si>
  <si>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</si>
  <si>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</si>
  <si>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</si>
  <si>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</si>
  <si>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</si>
  <si>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</si>
  <si>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</si>
  <si>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</si>
  <si>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</si>
  <si>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</si>
  <si>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</si>
  <si>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</si>
  <si>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</si>
  <si>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</si>
  <si>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</si>
  <si>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</si>
  <si>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</si>
  <si>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</si>
  <si>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</si>
  <si>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</si>
  <si>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</si>
  <si>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</si>
  <si>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</si>
  <si>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</si>
  <si>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</si>
  <si>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</si>
  <si>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</si>
  <si>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</si>
  <si>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</si>
  <si>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</si>
  <si>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</si>
  <si>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</si>
  <si>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</si>
  <si>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</si>
  <si>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</si>
  <si>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</si>
  <si>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</si>
  <si>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</si>
  <si>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</si>
  <si>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</si>
  <si>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</si>
  <si>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</si>
  <si>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</si>
  <si>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</si>
  <si>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</si>
  <si>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</si>
  <si>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</si>
  <si>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</si>
  <si>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</si>
  <si>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</si>
  <si>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</si>
  <si>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</si>
  <si>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</si>
  <si>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</si>
  <si>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</si>
  <si>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</si>
  <si>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</si>
  <si>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</si>
  <si>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</si>
  <si>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</si>
  <si>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</si>
  <si>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</si>
  <si>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</si>
  <si>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</si>
  <si>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</si>
  <si>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</si>
  <si>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</si>
  <si>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</si>
  <si>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</si>
  <si>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</si>
  <si>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</si>
  <si>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</si>
  <si>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</si>
  <si>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</si>
  <si>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</si>
  <si>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</si>
  <si>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</si>
  <si>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</si>
  <si>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</si>
  <si>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</si>
  <si>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</si>
  <si>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</si>
  <si>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</si>
  <si>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</si>
  <si>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</si>
  <si>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</si>
  <si>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</si>
  <si>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</si>
  <si>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</si>
  <si>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</si>
  <si>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</si>
  <si>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</si>
  <si>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</si>
  <si>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</si>
  <si>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</si>
  <si>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</si>
  <si>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</si>
  <si>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</si>
  <si>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</si>
  <si>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</si>
  <si>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</si>
  <si>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</si>
  <si>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</si>
  <si>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</si>
  <si>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</si>
  <si>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</si>
  <si>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</si>
  <si>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</si>
  <si>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</si>
  <si>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</si>
  <si>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</si>
  <si>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</si>
  <si>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</si>
  <si>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</si>
  <si>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</si>
  <si>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</si>
  <si>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</si>
  <si>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</si>
  <si>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</si>
  <si>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</si>
  <si>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</si>
  <si>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</si>
  <si>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</si>
  <si>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</si>
  <si>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</si>
  <si>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</si>
  <si>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</si>
  <si>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</si>
  <si>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</si>
  <si>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</si>
  <si>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</si>
  <si>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</si>
  <si>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</si>
  <si>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</si>
  <si>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</si>
  <si>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</si>
  <si>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</si>
  <si>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</si>
  <si>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</si>
  <si>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</si>
  <si>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</si>
  <si>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</si>
  <si>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</si>
  <si>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</si>
  <si>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</si>
  <si>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</si>
  <si>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</si>
  <si>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</si>
  <si>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</si>
  <si>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</si>
  <si>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</si>
  <si>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</si>
  <si>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</si>
  <si>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</si>
  <si>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</si>
  <si>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</si>
  <si>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</si>
  <si>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</si>
  <si>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</si>
  <si>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</si>
  <si>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</si>
  <si>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</si>
  <si>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</si>
  <si>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</si>
  <si>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</si>
  <si>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</si>
  <si>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</si>
  <si>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</si>
  <si>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</si>
  <si>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</si>
  <si>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</si>
  <si>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</si>
  <si>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</si>
  <si>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</si>
  <si>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</si>
  <si>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</si>
  <si>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</si>
  <si>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</si>
  <si>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</si>
  <si>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</si>
  <si>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</si>
  <si>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</si>
  <si>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</si>
  <si>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</si>
  <si>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</si>
  <si>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</si>
  <si>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</si>
  <si>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</si>
  <si>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</si>
  <si>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</si>
  <si>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</si>
  <si>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</si>
  <si>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</si>
  <si>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</si>
  <si>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</si>
  <si>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</si>
  <si>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</si>
  <si>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</si>
  <si>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</si>
  <si>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</si>
  <si>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</si>
  <si>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</si>
  <si>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</si>
  <si>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</si>
  <si>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</si>
  <si>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</si>
  <si>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</si>
  <si>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</si>
  <si>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</si>
  <si>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</si>
  <si>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</si>
  <si>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</si>
  <si>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</si>
  <si>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</si>
  <si>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</si>
  <si>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</si>
  <si>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</si>
  <si>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</si>
  <si>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</si>
  <si>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</si>
  <si>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</si>
  <si>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</si>
  <si>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</si>
  <si>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</si>
  <si>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</si>
  <si>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</si>
  <si>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</si>
  <si>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</si>
  <si>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</si>
  <si>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</si>
  <si>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</si>
  <si>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</si>
  <si>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</si>
  <si>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</si>
  <si>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</si>
  <si>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</si>
  <si>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</si>
  <si>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</si>
  <si>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</si>
  <si>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</si>
  <si>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</si>
  <si>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</si>
  <si>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</si>
  <si>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</si>
  <si>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</si>
  <si>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</si>
  <si>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</si>
  <si>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</si>
  <si>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</si>
  <si>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</si>
  <si>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</si>
  <si>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</si>
  <si>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</si>
  <si>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</si>
  <si>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</si>
  <si>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</si>
  <si>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</si>
  <si>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</si>
  <si>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</si>
  <si>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</si>
  <si>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</si>
  <si>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</si>
  <si>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</si>
  <si>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</si>
  <si>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</si>
  <si>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</si>
  <si>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</si>
  <si>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</si>
  <si>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</si>
  <si>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</si>
  <si>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</si>
  <si>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</si>
  <si>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</si>
  <si>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</si>
  <si>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</si>
  <si>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</si>
  <si>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</si>
  <si>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</si>
  <si>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</si>
  <si>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</si>
  <si>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</si>
  <si>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</si>
  <si>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</si>
  <si>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</si>
  <si>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</si>
  <si>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</si>
  <si>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</si>
  <si>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</si>
  <si>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</si>
  <si>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</si>
  <si>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</si>
  <si>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</si>
  <si>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</si>
  <si>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</si>
  <si>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</si>
  <si>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</si>
  <si>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</si>
  <si>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</si>
  <si>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</si>
  <si>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</si>
  <si>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</si>
  <si>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</si>
  <si>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</si>
  <si>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</si>
  <si>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</si>
  <si>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</si>
  <si>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</si>
  <si>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</si>
  <si>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</si>
  <si>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</si>
  <si>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</si>
  <si>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</si>
  <si>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</si>
  <si>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</si>
  <si>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</si>
  <si>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</si>
  <si>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</si>
  <si>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</si>
  <si>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</si>
  <si>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</si>
  <si>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</si>
  <si>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</si>
  <si>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</si>
  <si>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</si>
  <si>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</si>
  <si>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</si>
  <si>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</si>
  <si>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</si>
  <si>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</si>
  <si>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</si>
  <si>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</si>
  <si>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</si>
  <si>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</si>
  <si>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</si>
  <si>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</si>
  <si>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</si>
  <si>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</si>
  <si>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</si>
  <si>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</si>
  <si>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</si>
  <si>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</si>
  <si>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</si>
  <si>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</si>
  <si>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</si>
  <si>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</si>
  <si>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</si>
  <si>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</si>
  <si>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</si>
  <si>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</si>
  <si>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</si>
  <si>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</si>
  <si>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</si>
  <si>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</si>
  <si>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</si>
  <si>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</si>
  <si>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</si>
  <si>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</si>
  <si>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</si>
  <si>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</si>
  <si>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</si>
  <si>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</si>
  <si>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</si>
  <si>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</si>
  <si>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</si>
  <si>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</si>
  <si>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</si>
  <si>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</si>
  <si>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</si>
  <si>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</si>
  <si>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</si>
  <si>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</si>
  <si>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</si>
  <si>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</si>
  <si>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</si>
  <si>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</si>
  <si>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</si>
  <si>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</si>
  <si>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</si>
  <si>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</si>
  <si>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</si>
  <si>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</si>
  <si>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</si>
  <si>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</si>
  <si>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</si>
  <si>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</si>
  <si>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</si>
  <si>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</si>
  <si>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</si>
  <si>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</si>
  <si>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</si>
  <si>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</si>
  <si>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</si>
  <si>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</si>
  <si>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</si>
  <si>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</si>
  <si>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</si>
  <si>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</si>
  <si>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</si>
  <si>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</si>
  <si>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</si>
  <si>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</si>
  <si>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</si>
  <si>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</si>
  <si>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</si>
  <si>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</si>
  <si>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</si>
  <si>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</si>
  <si>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</si>
  <si>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</si>
  <si>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</si>
  <si>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</si>
  <si>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</si>
  <si>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</si>
  <si>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</si>
  <si>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</si>
  <si>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</si>
  <si>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</si>
  <si>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</si>
  <si>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</si>
  <si>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</si>
  <si>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</si>
  <si>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</si>
  <si>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</si>
  <si>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</si>
  <si>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</si>
  <si>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</si>
  <si>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</si>
  <si>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</si>
  <si>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</si>
  <si>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</si>
  <si>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</si>
  <si>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</si>
  <si>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</si>
  <si>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</si>
  <si>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</si>
  <si>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</si>
  <si>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</si>
  <si>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</si>
  <si>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</si>
  <si>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</si>
  <si>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</si>
  <si>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</si>
  <si>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</si>
  <si>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</si>
  <si>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</si>
  <si>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</si>
  <si>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</si>
  <si>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</si>
  <si>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</si>
  <si>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</si>
  <si>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</si>
  <si>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</si>
  <si>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</si>
  <si>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</si>
  <si>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</si>
  <si>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</si>
  <si>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</si>
  <si>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</si>
  <si>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</si>
  <si>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</si>
  <si>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</si>
  <si>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</si>
  <si>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</si>
  <si>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</si>
  <si>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</si>
  <si>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</si>
  <si>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</si>
  <si>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</si>
  <si>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</si>
  <si>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</si>
  <si>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</si>
  <si>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</si>
  <si>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</si>
  <si>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</si>
  <si>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</si>
  <si>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</si>
  <si>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</si>
  <si>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</si>
  <si>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</si>
  <si>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</si>
  <si>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</si>
  <si>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</si>
  <si>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</si>
  <si>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</si>
  <si>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</si>
  <si>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</si>
  <si>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</si>
  <si>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</si>
  <si>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</si>
  <si>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</si>
  <si>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</si>
  <si>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</si>
  <si>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</si>
  <si>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</si>
  <si>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</si>
  <si>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</si>
  <si>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</si>
  <si>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</si>
  <si>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</si>
  <si>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</si>
  <si>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</si>
  <si>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</si>
  <si>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</si>
  <si>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</si>
  <si>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</si>
  <si>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</si>
  <si>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</si>
  <si>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</si>
  <si>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</si>
  <si>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</si>
  <si>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</si>
  <si>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</si>
  <si>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</si>
  <si>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</si>
  <si>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</si>
  <si>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</si>
  <si>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</si>
  <si>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</si>
  <si>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</si>
  <si>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</si>
  <si>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</si>
  <si>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</si>
  <si>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</si>
  <si>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</si>
  <si>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</si>
  <si>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</si>
  <si>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</si>
  <si>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</si>
  <si>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</si>
  <si>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</si>
  <si>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</si>
  <si>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</si>
  <si>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</si>
  <si>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</si>
  <si>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</si>
  <si>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</si>
  <si>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</si>
  <si>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</si>
  <si>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</si>
  <si>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</si>
  <si>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</si>
  <si>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</si>
  <si>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</si>
  <si>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</si>
  <si>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</si>
  <si>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</si>
  <si>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</si>
  <si>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</si>
  <si>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</si>
  <si>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</si>
  <si>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</si>
  <si>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</si>
  <si>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</si>
  <si>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</si>
  <si>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</si>
  <si>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</si>
  <si>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</si>
  <si>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</si>
  <si>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</si>
  <si>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</si>
  <si>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</si>
  <si>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</si>
  <si>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</si>
  <si>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</si>
  <si>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</si>
  <si>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</si>
  <si>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</si>
  <si>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</si>
  <si>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</si>
  <si>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</si>
  <si>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</si>
  <si>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</si>
  <si>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</si>
  <si>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</si>
  <si>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</si>
  <si>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</si>
  <si>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</si>
  <si>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</si>
  <si>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</si>
  <si>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</si>
  <si>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</si>
  <si>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</si>
  <si>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</si>
  <si>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</si>
  <si>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</si>
  <si>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</si>
  <si>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</si>
  <si>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</si>
  <si>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</si>
  <si>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</si>
  <si>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</si>
  <si>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</si>
  <si>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</si>
  <si>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</si>
  <si>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</si>
  <si>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</si>
  <si>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</si>
  <si>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</si>
  <si>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</si>
  <si>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</si>
  <si>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</si>
  <si>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</si>
  <si>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</si>
  <si>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</si>
  <si>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</si>
  <si>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</si>
  <si>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</si>
  <si>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</si>
  <si>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</si>
  <si>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</si>
  <si>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</si>
  <si>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</si>
  <si>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</si>
  <si>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</si>
  <si>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</si>
  <si>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</si>
  <si>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</si>
  <si>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</si>
  <si>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</si>
  <si>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</si>
  <si>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</si>
  <si>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</si>
  <si>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</si>
  <si>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</si>
  <si>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</si>
  <si>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</si>
  <si>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</si>
  <si>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</si>
  <si>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</si>
  <si>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</si>
  <si>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</si>
  <si>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</si>
  <si>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</si>
  <si>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</si>
  <si>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</si>
  <si>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</si>
  <si>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</si>
  <si>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</si>
  <si>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</si>
  <si>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</si>
  <si>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</si>
  <si>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</si>
  <si>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</si>
  <si>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</si>
  <si>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</si>
  <si>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</si>
  <si>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</si>
  <si>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</si>
  <si>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</si>
  <si>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</si>
  <si>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</si>
  <si>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</si>
  <si>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</si>
  <si>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</si>
  <si>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</si>
  <si>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</si>
  <si>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</si>
  <si>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</si>
  <si>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</si>
  <si>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</si>
  <si>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</si>
  <si>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</si>
  <si>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</si>
  <si>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</si>
  <si>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</si>
  <si>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</si>
  <si>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</si>
  <si>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</si>
  <si>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</si>
  <si>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</si>
  <si>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</si>
  <si>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</si>
  <si>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</si>
  <si>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</si>
  <si>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</si>
  <si>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</si>
  <si>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</si>
  <si>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</si>
  <si>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</si>
  <si>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</si>
  <si>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</si>
  <si>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</si>
  <si>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</si>
  <si>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</si>
  <si>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</si>
  <si>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</si>
  <si>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</si>
  <si>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</si>
  <si>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</si>
  <si>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</si>
  <si>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</si>
  <si>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</si>
  <si>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</si>
  <si>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</si>
  <si>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</si>
  <si>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</si>
  <si>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</si>
  <si>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</si>
  <si>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</si>
  <si>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</si>
  <si>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</si>
  <si>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</si>
  <si>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</si>
  <si>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</si>
  <si>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</si>
  <si>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</si>
  <si>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</si>
  <si>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</si>
  <si>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</si>
  <si>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</si>
  <si>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</si>
  <si>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</si>
  <si>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</si>
  <si>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</si>
  <si>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</si>
  <si>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</si>
  <si>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</si>
  <si>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</si>
  <si>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</si>
  <si>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</si>
  <si>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</si>
  <si>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</si>
  <si>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</si>
  <si>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</si>
  <si>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</si>
  <si>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</si>
  <si>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</si>
  <si>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</si>
  <si>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</si>
  <si>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</si>
  <si>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</si>
  <si>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</si>
  <si>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</si>
  <si>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</si>
  <si>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</si>
  <si>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</si>
  <si>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</si>
  <si>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</si>
  <si>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</si>
  <si>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</si>
  <si>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</si>
  <si>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</si>
  <si>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</si>
  <si>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</si>
  <si>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</si>
  <si>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</si>
  <si>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</si>
  <si>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</si>
  <si>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</si>
  <si>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</si>
  <si>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</si>
  <si>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</si>
  <si>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</si>
  <si>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</si>
  <si>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</si>
  <si>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</si>
  <si>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</si>
  <si>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</si>
  <si>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</si>
  <si>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</si>
  <si>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</si>
  <si>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</si>
  <si>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</si>
  <si>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</si>
  <si>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</si>
  <si>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</si>
  <si>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</si>
  <si>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</si>
  <si>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</si>
  <si>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</si>
  <si>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</si>
  <si>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</si>
  <si>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</si>
  <si>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</si>
  <si>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</si>
  <si>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</si>
  <si>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</si>
  <si>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</si>
  <si>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</si>
  <si>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</si>
  <si>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</si>
  <si>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</si>
  <si>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</si>
  <si>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</si>
  <si>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</si>
  <si>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</si>
  <si>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</si>
  <si>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</si>
  <si>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</si>
  <si>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</si>
  <si>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</si>
  <si>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</si>
  <si>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</si>
  <si>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</si>
  <si>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</si>
  <si>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</si>
  <si>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</si>
  <si>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</si>
  <si>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</si>
  <si>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</si>
  <si>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</si>
  <si>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</si>
  <si>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</si>
  <si>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</si>
  <si>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</si>
  <si>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</si>
  <si>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</si>
  <si>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</si>
  <si>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</si>
  <si>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</si>
  <si>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</si>
  <si>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</si>
  <si>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</si>
  <si>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</si>
  <si>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</si>
  <si>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</si>
  <si>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</si>
  <si>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</si>
  <si>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</si>
  <si>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</si>
  <si>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</si>
  <si>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</si>
  <si>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</si>
  <si>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</si>
  <si>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</si>
  <si>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</si>
  <si>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</si>
  <si>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</si>
  <si>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</si>
  <si>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</si>
  <si>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</si>
  <si>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</si>
  <si>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</si>
  <si>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</si>
  <si>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</si>
  <si>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</si>
  <si>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</si>
  <si>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</si>
  <si>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</si>
  <si>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</si>
  <si>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</si>
  <si>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</si>
  <si>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</si>
  <si>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</si>
  <si>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</si>
  <si>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</si>
  <si>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</si>
  <si>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</si>
  <si>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</si>
  <si>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</si>
  <si>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</si>
  <si>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</si>
  <si>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</si>
  <si>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</si>
  <si>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</si>
  <si>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</si>
  <si>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</si>
  <si>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</si>
  <si>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</si>
  <si>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</si>
  <si>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</si>
  <si>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</si>
  <si>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</si>
  <si>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</si>
  <si>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</si>
  <si>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</si>
  <si>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</si>
  <si>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</si>
  <si>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</si>
  <si>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</si>
  <si>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</si>
  <si>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</si>
  <si>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</si>
  <si>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</si>
  <si>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</si>
  <si>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</si>
  <si>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</si>
  <si>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</si>
  <si>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</si>
  <si>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</si>
  <si>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</si>
  <si>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</si>
  <si>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</si>
  <si>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</si>
  <si>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</si>
  <si>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</si>
  <si>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</si>
  <si>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</si>
  <si>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</si>
  <si>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</si>
  <si>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</si>
  <si>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</si>
  <si>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</si>
  <si>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</si>
  <si>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</si>
  <si>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</si>
  <si>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</si>
  <si>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</si>
  <si>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</si>
  <si>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</si>
  <si>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</si>
  <si>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</si>
  <si>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</si>
  <si>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</si>
  <si>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</si>
  <si>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</si>
  <si>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</si>
  <si>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</si>
  <si>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</si>
  <si>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</si>
  <si>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</si>
  <si>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</si>
  <si>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</si>
  <si>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</si>
  <si>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</si>
  <si>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</si>
  <si>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</si>
  <si>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</si>
  <si>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</si>
  <si>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</si>
  <si>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</si>
  <si>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</si>
  <si>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</si>
  <si>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</si>
  <si>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</si>
  <si>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</si>
  <si>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</si>
  <si>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</si>
  <si>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</si>
  <si>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</si>
  <si>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</si>
  <si>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</si>
  <si>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</si>
  <si>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</si>
  <si>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</si>
  <si>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</si>
  <si>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</si>
  <si>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</si>
  <si>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</si>
  <si>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</si>
  <si>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</si>
  <si>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</si>
  <si>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</si>
  <si>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</si>
  <si>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</si>
  <si>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</si>
  <si>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</si>
  <si>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</si>
  <si>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</si>
  <si>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</si>
  <si>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</si>
  <si>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</si>
  <si>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</si>
  <si>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</si>
  <si>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</si>
  <si>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</si>
  <si>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</si>
  <si>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</si>
  <si>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</si>
  <si>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</si>
  <si>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</si>
  <si>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</si>
  <si>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</si>
  <si>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</si>
  <si>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</si>
  <si>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</si>
  <si>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</si>
  <si>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</si>
  <si>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</si>
  <si>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</si>
  <si>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</si>
  <si>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</si>
  <si>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</si>
  <si>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</si>
  <si>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</si>
  <si>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</si>
  <si>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</si>
  <si>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</si>
  <si>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</si>
  <si>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</si>
  <si>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</si>
  <si>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</si>
  <si>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</si>
  <si>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</si>
  <si>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</si>
  <si>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</si>
  <si>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</si>
  <si>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</si>
  <si>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</si>
  <si>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</si>
  <si>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</si>
  <si>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</si>
  <si>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</si>
  <si>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</si>
  <si>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</si>
  <si>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</si>
  <si>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</si>
  <si>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</si>
  <si>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</si>
  <si>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</si>
  <si>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</si>
  <si>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</si>
  <si>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</si>
  <si>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</si>
  <si>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</si>
  <si>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</si>
  <si>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</si>
  <si>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</si>
  <si>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</si>
  <si>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</si>
  <si>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</si>
  <si>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</si>
  <si>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</si>
  <si>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</si>
  <si>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</si>
  <si>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</si>
  <si>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</si>
  <si>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</si>
  <si>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</si>
  <si>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</si>
  <si>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</si>
  <si>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</si>
  <si>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</si>
  <si>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</si>
  <si>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</si>
  <si>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</si>
  <si>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</si>
  <si>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</si>
  <si>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</si>
  <si>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</si>
  <si>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</si>
  <si>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</si>
  <si>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</si>
  <si>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</si>
  <si>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</si>
  <si>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</si>
  <si>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</si>
  <si>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</si>
  <si>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</si>
  <si>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</si>
  <si>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</si>
  <si>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</si>
  <si>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</si>
  <si>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</si>
  <si>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</si>
  <si>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</si>
  <si>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</si>
  <si>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</si>
  <si>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</si>
  <si>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</si>
  <si>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</si>
  <si>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</si>
  <si>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</si>
  <si>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</si>
  <si>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</si>
  <si>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</si>
  <si>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</si>
  <si>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</si>
  <si>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</si>
  <si>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</si>
  <si>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</si>
  <si>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</si>
  <si>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</si>
  <si>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</si>
  <si>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</si>
  <si>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</si>
  <si>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</si>
  <si>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</si>
  <si>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</si>
  <si>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</si>
  <si>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</si>
  <si>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</si>
  <si>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</si>
  <si>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</si>
  <si>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</si>
  <si>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</si>
  <si>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</si>
  <si>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</si>
  <si>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</si>
  <si>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</si>
  <si>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</si>
  <si>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</si>
  <si>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</si>
  <si>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</si>
  <si>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</si>
  <si>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</si>
  <si>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</si>
  <si>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</si>
  <si>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</si>
  <si>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</si>
  <si>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</si>
  <si>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</si>
  <si>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</si>
  <si>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</si>
  <si>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</si>
  <si>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</si>
  <si>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</si>
  <si>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</si>
  <si>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</si>
  <si>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</si>
  <si>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</si>
  <si>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</si>
  <si>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</si>
  <si>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</si>
  <si>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</si>
  <si>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</si>
  <si>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</si>
  <si>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</si>
  <si>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</si>
  <si>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</si>
  <si>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</si>
  <si>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</si>
  <si>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</si>
  <si>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</si>
  <si>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</si>
  <si>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</si>
  <si>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</si>
  <si>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</si>
  <si>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</si>
  <si>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</si>
  <si>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</si>
  <si>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</si>
  <si>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</si>
  <si>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</si>
  <si>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</si>
  <si>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</si>
  <si>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</si>
  <si>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</si>
  <si>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</si>
  <si>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</si>
  <si>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</si>
  <si>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</si>
  <si>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</si>
  <si>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</si>
  <si>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</si>
  <si>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</si>
  <si>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</si>
  <si>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</si>
  <si>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</si>
  <si>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</si>
  <si>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</si>
  <si>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</si>
  <si>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</si>
  <si>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</si>
  <si>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</si>
  <si>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</si>
  <si>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</si>
  <si>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</si>
  <si>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</si>
  <si>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</si>
  <si>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</si>
  <si>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</si>
  <si>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</si>
  <si>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</si>
  <si>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</si>
  <si>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</si>
  <si>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</si>
  <si>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</si>
  <si>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</si>
  <si>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</si>
  <si>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</si>
  <si>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</si>
  <si>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</si>
  <si>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</si>
  <si>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</si>
  <si>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</si>
  <si>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</si>
  <si>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</si>
  <si>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</si>
  <si>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</si>
  <si>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</si>
  <si>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</si>
  <si>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</si>
  <si>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</si>
  <si>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</si>
  <si>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</si>
  <si>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</si>
  <si>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</si>
  <si>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</si>
  <si>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</si>
  <si>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</si>
  <si>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</si>
  <si>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</si>
  <si>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</si>
  <si>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</si>
  <si>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</si>
  <si>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</si>
  <si>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</si>
  <si>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</si>
  <si>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</si>
  <si>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</si>
  <si>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</si>
  <si>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</si>
  <si>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</si>
  <si>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</si>
  <si>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</si>
  <si>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</si>
  <si>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</si>
  <si>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</si>
  <si>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</si>
  <si>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</si>
  <si>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</si>
  <si>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</si>
  <si>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</si>
  <si>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</si>
  <si>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</si>
  <si>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</si>
  <si>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</si>
  <si>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</si>
  <si>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</si>
  <si>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</si>
  <si>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</si>
  <si>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</si>
  <si>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</si>
  <si>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</si>
  <si>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</si>
  <si>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</si>
  <si>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</si>
  <si>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</si>
  <si>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</si>
  <si>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</si>
  <si>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</si>
  <si>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</si>
  <si>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</si>
  <si>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</si>
  <si>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</si>
  <si>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</si>
  <si>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</si>
  <si>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</si>
  <si>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</si>
  <si>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</si>
  <si>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</si>
  <si>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</si>
  <si>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</si>
  <si>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</si>
  <si>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</si>
  <si>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</si>
  <si>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</si>
  <si>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</si>
  <si>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</si>
  <si>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</si>
  <si>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</si>
  <si>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</si>
  <si>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</si>
  <si>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</si>
  <si>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</si>
  <si>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</si>
  <si>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</si>
  <si>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</si>
  <si>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</si>
  <si>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</si>
  <si>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</si>
  <si>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</si>
  <si>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</si>
  <si>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</si>
  <si>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</si>
  <si>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</si>
  <si>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</si>
  <si>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</si>
  <si>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</si>
  <si>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</si>
  <si>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</si>
  <si>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</si>
  <si>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</si>
  <si>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</si>
  <si>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</si>
  <si>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</si>
  <si>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</si>
  <si>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</si>
  <si>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</si>
  <si>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</si>
  <si>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</si>
  <si>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</si>
  <si>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</si>
  <si>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</si>
  <si>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</si>
  <si>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</si>
  <si>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</si>
  <si>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</si>
  <si>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</si>
  <si>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</si>
  <si>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</si>
  <si>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</si>
  <si>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</si>
  <si>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</si>
  <si>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</si>
  <si>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</si>
  <si>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</si>
  <si>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</si>
  <si>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</si>
  <si>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</si>
  <si>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</si>
  <si>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</si>
  <si>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</si>
  <si>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</si>
  <si>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</si>
  <si>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</si>
  <si>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</si>
  <si>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</si>
  <si>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</si>
  <si>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</si>
  <si>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</si>
  <si>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</si>
  <si>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</si>
  <si>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</si>
  <si>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</si>
  <si>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</si>
  <si>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</si>
  <si>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</si>
  <si>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</si>
  <si>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</si>
  <si>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</si>
  <si>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</si>
  <si>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</si>
  <si>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</si>
  <si>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</si>
  <si>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</si>
  <si>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</si>
  <si>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</si>
  <si>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</si>
  <si>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</si>
  <si>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</si>
  <si>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</si>
  <si>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</si>
  <si>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</si>
  <si>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</si>
  <si>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</si>
  <si>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</si>
  <si>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</si>
  <si>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</si>
  <si>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</si>
  <si>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</si>
  <si>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</si>
  <si>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</si>
  <si>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</si>
  <si>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</si>
  <si>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</si>
  <si>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</si>
  <si>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</si>
  <si>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</si>
  <si>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</si>
  <si>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</si>
  <si>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</si>
  <si>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</si>
  <si>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</si>
  <si>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</si>
  <si>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</si>
  <si>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</si>
  <si>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</si>
  <si>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</si>
  <si>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</si>
  <si>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</si>
  <si>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</si>
  <si>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</si>
  <si>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</si>
  <si>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</si>
  <si>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</si>
  <si>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</si>
  <si>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</si>
  <si>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</si>
  <si>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</si>
  <si>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</si>
  <si>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</si>
  <si>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</si>
  <si>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</si>
  <si>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</si>
  <si>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</si>
  <si>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</si>
  <si>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</si>
  <si>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</si>
  <si>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</si>
  <si>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</si>
  <si>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</si>
  <si>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</si>
  <si>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</si>
  <si>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</si>
  <si>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</si>
  <si>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</si>
  <si>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</si>
  <si>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</si>
  <si>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</si>
  <si>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</si>
  <si>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</si>
  <si>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</si>
  <si>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</si>
  <si>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</si>
  <si>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</si>
  <si>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</si>
  <si>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</si>
  <si>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</si>
  <si>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</si>
  <si>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</si>
  <si>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</si>
  <si>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</si>
  <si>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</si>
  <si>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</si>
  <si>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</si>
  <si>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</si>
  <si>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</si>
  <si>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</si>
  <si>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</si>
  <si>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</si>
  <si>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</si>
  <si>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</si>
  <si>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</si>
  <si>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</si>
  <si>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</si>
  <si>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</si>
  <si>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</si>
  <si>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</si>
  <si>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</si>
  <si>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</si>
  <si>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</si>
  <si>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</si>
  <si>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</si>
  <si>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</si>
  <si>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</si>
  <si>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</si>
  <si>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</si>
  <si>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</si>
  <si>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</si>
  <si>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</si>
  <si>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</si>
  <si>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</si>
  <si>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</si>
  <si>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</si>
  <si>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</si>
  <si>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</si>
  <si>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</si>
  <si>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</si>
  <si>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</si>
  <si>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</si>
  <si>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</si>
  <si>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</si>
  <si>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</si>
  <si>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</si>
  <si>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</si>
  <si>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</si>
  <si>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</si>
  <si>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</si>
  <si>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</si>
  <si>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</si>
  <si>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</si>
  <si>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</si>
  <si>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</si>
  <si>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</si>
  <si>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</si>
  <si>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</si>
  <si>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</si>
  <si>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</si>
  <si>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</si>
  <si>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</si>
  <si>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</si>
  <si>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</si>
  <si>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</si>
  <si>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</si>
  <si>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</si>
  <si>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</si>
  <si>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</si>
  <si>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</si>
  <si>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</si>
  <si>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</si>
  <si>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</si>
  <si>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</si>
  <si>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</si>
  <si>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</si>
  <si>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</si>
  <si>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</si>
  <si>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</si>
  <si>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</si>
  <si>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</si>
  <si>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</si>
  <si>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</si>
  <si>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</si>
  <si>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</si>
  <si>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</si>
  <si>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</si>
  <si>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</si>
  <si>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</si>
  <si>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</si>
  <si>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</si>
  <si>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</si>
  <si>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</si>
  <si>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</si>
  <si>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</si>
  <si>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</si>
  <si>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</si>
  <si>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</si>
  <si>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</si>
  <si>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</si>
  <si>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</si>
  <si>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</si>
  <si>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</si>
  <si>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</si>
  <si>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</si>
  <si>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</si>
  <si>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</si>
  <si>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</si>
  <si>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</si>
  <si>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</si>
  <si>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</si>
  <si>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</si>
  <si>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</si>
  <si>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</si>
  <si>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</si>
  <si>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</si>
  <si>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</si>
  <si>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</si>
  <si>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</si>
  <si>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</si>
  <si>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</si>
  <si>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</si>
  <si>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</si>
  <si>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</si>
  <si>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</si>
  <si>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</si>
  <si>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</si>
  <si>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</si>
  <si>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</si>
  <si>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</si>
  <si>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</si>
  <si>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</si>
  <si>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</si>
  <si>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</si>
  <si>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</si>
  <si>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</si>
  <si>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</si>
  <si>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</si>
  <si>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</si>
  <si>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</si>
  <si>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</si>
  <si>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</si>
  <si>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</si>
  <si>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</si>
  <si>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</si>
  <si>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</si>
  <si>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</si>
  <si>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</si>
  <si>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</si>
  <si>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</si>
  <si>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</si>
  <si>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</si>
  <si>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</si>
  <si>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</si>
  <si>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</si>
  <si>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</si>
  <si>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</si>
  <si>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</si>
  <si>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</si>
  <si>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</si>
  <si>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</si>
  <si>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</si>
  <si>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</si>
  <si>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</si>
  <si>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</si>
  <si>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</si>
  <si>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</si>
  <si>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</si>
  <si>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</si>
  <si>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</si>
  <si>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</si>
  <si>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</si>
  <si>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</si>
  <si>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</si>
  <si>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</si>
  <si>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</si>
  <si>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</si>
  <si>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</si>
  <si>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</si>
  <si>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</si>
  <si>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</si>
  <si>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</si>
  <si>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</si>
  <si>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</si>
  <si>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</si>
  <si>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</si>
  <si>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</si>
  <si>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</si>
  <si>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</si>
  <si>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</si>
  <si>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</si>
  <si>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</si>
  <si>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</si>
  <si>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</si>
  <si>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</si>
  <si>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</si>
  <si>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</si>
  <si>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</si>
  <si>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</si>
  <si>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</si>
  <si>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</si>
  <si>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</si>
  <si>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</si>
  <si>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</si>
  <si>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</si>
  <si>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</si>
  <si>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</si>
  <si>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</si>
  <si>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</si>
  <si>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</si>
  <si>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</si>
  <si>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</si>
  <si>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</si>
  <si>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</si>
  <si>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</si>
  <si>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</si>
  <si>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</si>
  <si>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</si>
  <si>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</si>
  <si>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</si>
  <si>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</si>
  <si>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</si>
  <si>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</si>
  <si>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</si>
  <si>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</si>
  <si>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</si>
  <si>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</si>
  <si>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</si>
  <si>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</si>
  <si>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</si>
  <si>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</si>
  <si>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</si>
  <si>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</si>
  <si>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</si>
  <si>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</si>
  <si>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</si>
  <si>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</si>
  <si>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</si>
  <si>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</si>
  <si>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</si>
  <si>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</si>
  <si>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</si>
  <si>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</si>
  <si>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</si>
  <si>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</si>
  <si>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</si>
  <si>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</si>
  <si>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</si>
  <si>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</si>
  <si>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</si>
  <si>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</si>
  <si>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</si>
  <si>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</si>
  <si>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</si>
  <si>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</si>
  <si>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</si>
  <si>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</si>
  <si>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</si>
  <si>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</si>
  <si>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</si>
  <si>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</si>
  <si>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</si>
  <si>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</si>
  <si>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</si>
  <si>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</si>
  <si>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</si>
  <si>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</si>
  <si>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</si>
  <si>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</si>
  <si>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</si>
  <si>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</si>
  <si>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</si>
  <si>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</si>
  <si>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</si>
  <si>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</si>
  <si>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</si>
  <si>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</si>
  <si>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</si>
  <si>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</si>
  <si>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</si>
  <si>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</si>
  <si>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</si>
  <si>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</si>
  <si>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</si>
  <si>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</si>
  <si>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</si>
  <si>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</si>
  <si>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</si>
  <si>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</si>
  <si>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</si>
  <si>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</si>
  <si>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</si>
  <si>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</si>
  <si>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</si>
  <si>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</si>
  <si>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</si>
  <si>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</si>
  <si>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</si>
  <si>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</si>
  <si>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</si>
  <si>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</si>
  <si>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</si>
  <si>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</si>
  <si>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</si>
  <si>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</si>
  <si>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</si>
  <si>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</si>
  <si>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</si>
  <si>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</si>
  <si>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</si>
  <si>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</si>
  <si>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</si>
  <si>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</si>
  <si>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</si>
  <si>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</si>
  <si>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</si>
  <si>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</si>
  <si>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</si>
  <si>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</si>
  <si>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</si>
  <si>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</si>
  <si>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</si>
  <si>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</si>
  <si>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</si>
  <si>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</si>
  <si>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</si>
  <si>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</si>
  <si>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</si>
  <si>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</si>
  <si>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</si>
  <si>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</si>
  <si>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</si>
  <si>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</si>
  <si>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</si>
  <si>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</si>
  <si>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</si>
  <si>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</si>
  <si>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</si>
  <si>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</si>
  <si>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</si>
  <si>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</si>
  <si>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</si>
  <si>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</si>
  <si>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</si>
  <si>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</si>
  <si>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</si>
  <si>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</si>
  <si>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</si>
  <si>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</si>
  <si>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</si>
  <si>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</si>
  <si>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</si>
  <si>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</si>
  <si>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</si>
  <si>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</si>
  <si>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</si>
  <si>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</si>
  <si>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</si>
  <si>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</si>
  <si>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</si>
  <si>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</si>
  <si>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</si>
  <si>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</si>
  <si>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</si>
  <si>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</si>
  <si>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</si>
  <si>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</si>
  <si>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</si>
  <si>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</si>
  <si>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</si>
  <si>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</si>
  <si>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</si>
  <si>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</si>
  <si>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</si>
  <si>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</si>
  <si>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</si>
  <si>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</si>
  <si>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</si>
  <si>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</si>
  <si>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</si>
  <si>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</si>
  <si>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</si>
  <si>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</si>
  <si>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</si>
  <si>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</si>
  <si>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</si>
  <si>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</si>
  <si>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</si>
  <si>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</si>
  <si>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</si>
  <si>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</si>
  <si>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</si>
  <si>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</si>
  <si>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</si>
  <si>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</si>
  <si>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</si>
  <si>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</si>
  <si>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</si>
  <si>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</si>
  <si>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</si>
  <si>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</si>
  <si>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</si>
  <si>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</si>
  <si>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</si>
  <si>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</si>
  <si>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</si>
  <si>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</si>
  <si>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</si>
  <si>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</si>
  <si>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</si>
  <si>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</si>
  <si>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</si>
  <si>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</si>
  <si>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</si>
  <si>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</si>
  <si>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</si>
  <si>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</si>
  <si>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</si>
  <si>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</si>
  <si>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</si>
  <si>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</si>
  <si>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</si>
  <si>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</si>
  <si>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</si>
  <si>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</si>
  <si>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</si>
  <si>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</si>
  <si>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</si>
  <si>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</si>
  <si>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</si>
  <si>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</si>
  <si>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</si>
  <si>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</si>
  <si>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</si>
  <si>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</si>
  <si>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</si>
  <si>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</si>
  <si>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</si>
  <si>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</si>
  <si>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</si>
  <si>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</si>
  <si>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</si>
  <si>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</si>
  <si>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</si>
  <si>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</si>
  <si>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</si>
  <si>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</si>
  <si>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</si>
  <si>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</si>
  <si>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</si>
  <si>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</si>
  <si>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</si>
  <si>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</si>
  <si>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</si>
  <si>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</si>
  <si>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</si>
  <si>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</si>
  <si>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</si>
  <si>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</si>
  <si>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</si>
  <si>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</si>
  <si>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</si>
  <si>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</si>
  <si>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</si>
  <si>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</si>
  <si>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</si>
  <si>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</si>
  <si>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</si>
  <si>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</si>
  <si>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</si>
  <si>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</si>
  <si>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</si>
  <si>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</si>
  <si>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</si>
  <si>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</si>
  <si>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</si>
  <si>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</si>
  <si>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</si>
  <si>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</si>
  <si>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</si>
  <si>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</si>
  <si>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</si>
  <si>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</si>
  <si>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</si>
  <si>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</si>
  <si>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</si>
  <si>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</si>
  <si>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</si>
  <si>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</si>
  <si>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</si>
  <si>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</si>
  <si>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</si>
  <si>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</si>
  <si>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</si>
  <si>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</si>
  <si>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</si>
  <si>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</si>
  <si>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</si>
  <si>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</si>
  <si>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</si>
  <si>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</si>
  <si>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</si>
  <si>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</si>
  <si>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</si>
  <si>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</si>
  <si>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</si>
  <si>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</si>
  <si>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</si>
  <si>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</si>
  <si>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</si>
  <si>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</si>
  <si>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</si>
  <si>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</si>
  <si>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</si>
  <si>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</si>
  <si>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</si>
  <si>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</si>
  <si>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</si>
  <si>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</si>
  <si>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</si>
  <si>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</si>
  <si>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</si>
  <si>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</si>
  <si>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</si>
  <si>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</si>
  <si>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</si>
  <si>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</si>
  <si>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</si>
  <si>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</si>
  <si>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</si>
  <si>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</si>
  <si>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</si>
  <si>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</si>
  <si>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</si>
  <si>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</si>
  <si>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</si>
  <si>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</si>
  <si>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</si>
  <si>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</si>
  <si>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</si>
  <si>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</si>
  <si>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</si>
  <si>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</si>
  <si>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</si>
  <si>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</si>
  <si>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</si>
  <si>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</si>
  <si>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</si>
  <si>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</si>
  <si>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</si>
  <si>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</si>
  <si>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</si>
  <si>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</si>
  <si>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</si>
  <si>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</si>
  <si>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</si>
  <si>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</si>
  <si>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</si>
  <si>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</si>
  <si>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</si>
  <si>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</si>
  <si>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</si>
  <si>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</si>
  <si>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</si>
  <si>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</si>
  <si>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</si>
  <si>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</si>
  <si>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</si>
  <si>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</si>
  <si>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</si>
  <si>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</si>
  <si>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</si>
  <si>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</si>
  <si>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</si>
  <si>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</si>
  <si>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</si>
  <si>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</si>
  <si>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</si>
  <si>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</si>
  <si>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</si>
  <si>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</si>
  <si>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</si>
  <si>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</si>
  <si>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</si>
  <si>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</si>
  <si>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</si>
  <si>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</si>
  <si>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</si>
  <si>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</si>
  <si>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</si>
  <si>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</si>
  <si>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</si>
  <si>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</si>
  <si>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</si>
  <si>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</si>
  <si>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</si>
  <si>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</si>
  <si>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</si>
  <si>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</si>
  <si>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</si>
  <si>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</si>
  <si>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</si>
  <si>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</si>
  <si>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</si>
  <si>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</si>
  <si>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</si>
  <si>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</si>
  <si>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</si>
  <si>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</si>
  <si>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</si>
  <si>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</si>
  <si>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</si>
  <si>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</si>
  <si>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</si>
  <si>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</si>
  <si>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</si>
  <si>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</si>
  <si>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</si>
  <si>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</si>
  <si>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</si>
  <si>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</si>
  <si>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</si>
  <si>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</si>
  <si>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</si>
  <si>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</si>
  <si>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</si>
  <si>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</si>
  <si>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</si>
  <si>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</si>
  <si>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</si>
  <si>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</si>
  <si>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</si>
  <si>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</si>
  <si>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</si>
  <si>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</si>
  <si>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</si>
  <si>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</si>
  <si>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</si>
  <si>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</si>
  <si>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</si>
  <si>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</si>
  <si>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</si>
  <si>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</si>
  <si>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</si>
  <si>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</si>
  <si>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</si>
  <si>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</si>
  <si>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</si>
  <si>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</si>
  <si>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</si>
  <si>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</si>
  <si>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</si>
  <si>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</si>
  <si>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</si>
  <si>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</si>
  <si>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</si>
  <si>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</si>
  <si>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</si>
  <si>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</si>
  <si>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</si>
  <si>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</si>
  <si>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</si>
  <si>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</si>
  <si>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</si>
  <si>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</si>
  <si>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</si>
  <si>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</si>
  <si>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</si>
  <si>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</si>
  <si>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</si>
  <si>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</si>
  <si>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</si>
  <si>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</si>
  <si>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</si>
  <si>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</si>
  <si>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</si>
  <si>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</si>
  <si>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</si>
  <si>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</si>
  <si>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</si>
  <si>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</si>
  <si>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</si>
  <si>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</si>
  <si>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</si>
  <si>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</si>
  <si>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</si>
  <si>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</si>
  <si>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</si>
  <si>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</si>
  <si>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</si>
  <si>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</si>
  <si>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</si>
  <si>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</si>
  <si>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</si>
  <si>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</si>
  <si>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</si>
  <si>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</si>
  <si>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</si>
  <si>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</si>
  <si>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</si>
  <si>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</si>
  <si>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</si>
  <si>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</si>
  <si>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</si>
  <si>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</si>
  <si>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</si>
  <si>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</si>
  <si>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</si>
  <si>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</si>
  <si>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</si>
  <si>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</si>
  <si>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</si>
  <si>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</si>
  <si>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</si>
  <si>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</si>
  <si>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</si>
  <si>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</si>
  <si>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</si>
  <si>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</si>
  <si>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</si>
  <si>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</si>
  <si>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</si>
  <si>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</si>
  <si>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</si>
  <si>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</si>
  <si>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</si>
  <si>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</si>
  <si>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</si>
  <si>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</si>
  <si>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</si>
  <si>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</si>
  <si>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</si>
  <si>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</si>
  <si>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</si>
  <si>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</si>
  <si>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</si>
  <si>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</si>
  <si>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</si>
  <si>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</si>
  <si>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</si>
  <si>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</si>
  <si>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</si>
  <si>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</si>
  <si>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</si>
  <si>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</si>
  <si>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</si>
  <si>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</si>
  <si>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</si>
  <si>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</si>
  <si>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</si>
  <si>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</si>
  <si>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</si>
  <si>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</si>
  <si>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</si>
  <si>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</si>
  <si>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</si>
  <si>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</si>
  <si>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</si>
  <si>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</si>
  <si>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</si>
  <si>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</si>
  <si>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</si>
  <si>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</si>
  <si>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</si>
  <si>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</si>
  <si>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</si>
  <si>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</si>
  <si>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</si>
  <si>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</si>
  <si>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</si>
  <si>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</si>
  <si>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</si>
  <si>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</si>
  <si>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</si>
  <si>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</si>
  <si>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</si>
  <si>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</si>
  <si>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</si>
  <si>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</si>
  <si>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</si>
  <si>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</si>
  <si>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</si>
  <si>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</si>
  <si>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</si>
  <si>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</si>
  <si>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</si>
  <si>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</si>
  <si>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</si>
  <si>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</si>
  <si>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</si>
  <si>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</si>
  <si>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</si>
  <si>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</si>
  <si>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</si>
  <si>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</si>
  <si>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</si>
  <si>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</si>
  <si>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</si>
  <si>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</si>
  <si>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</si>
  <si>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</si>
  <si>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</si>
  <si>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</si>
  <si>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</si>
  <si>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</si>
  <si>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</si>
  <si>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</si>
  <si>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</si>
  <si>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</si>
  <si>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</si>
  <si>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</si>
  <si>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</si>
  <si>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</si>
  <si>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</si>
  <si>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</si>
  <si>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</si>
  <si>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</si>
  <si>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</si>
  <si>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</si>
  <si>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</si>
  <si>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</si>
  <si>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</si>
  <si>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</si>
  <si>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</si>
  <si>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</si>
  <si>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</si>
  <si>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</si>
  <si>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</si>
  <si>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</si>
  <si>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</si>
  <si>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</si>
  <si>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</si>
  <si>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</si>
  <si>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</si>
  <si>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</si>
  <si>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</si>
  <si>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</si>
  <si>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</si>
  <si>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</si>
  <si>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</si>
  <si>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</si>
  <si>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</si>
  <si>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</si>
  <si>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</si>
  <si>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</si>
  <si>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</si>
  <si>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</si>
  <si>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</si>
  <si>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</si>
  <si>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</si>
  <si>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</si>
  <si>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</si>
  <si>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</si>
  <si>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</si>
  <si>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</si>
  <si>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</si>
  <si>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</si>
  <si>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</si>
  <si>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</si>
  <si>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</si>
  <si>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</si>
  <si>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</si>
  <si>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</si>
  <si>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</si>
  <si>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</si>
  <si>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</si>
  <si>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</si>
  <si>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</si>
  <si>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</si>
  <si>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</si>
  <si>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</si>
  <si>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</si>
  <si>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</si>
  <si>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</si>
  <si>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</si>
  <si>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</si>
  <si>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</si>
  <si>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</si>
  <si>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</si>
  <si>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</si>
  <si>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</si>
  <si>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</si>
  <si>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</si>
  <si>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</si>
  <si>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</si>
  <si>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</si>
  <si>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</si>
  <si>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</si>
  <si>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</si>
  <si>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</si>
  <si>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</si>
  <si>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</si>
  <si>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</si>
  <si>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</si>
  <si>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</si>
  <si>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</si>
  <si>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</si>
  <si>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</si>
  <si>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</si>
  <si>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</si>
  <si>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</si>
  <si>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</si>
  <si>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</si>
  <si>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</si>
  <si>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</si>
  <si>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</si>
  <si>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</si>
  <si>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</si>
  <si>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</si>
  <si>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</si>
  <si>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</si>
  <si>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</si>
  <si>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</si>
  <si>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</si>
  <si>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</si>
  <si>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</si>
  <si>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</si>
  <si>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</si>
  <si>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</si>
  <si>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</si>
  <si>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</si>
  <si>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</si>
  <si>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</si>
  <si>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</si>
  <si>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</si>
  <si>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</si>
  <si>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</si>
  <si>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</si>
  <si>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</si>
  <si>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</si>
  <si>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</si>
  <si>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</si>
  <si>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</si>
  <si>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</si>
  <si>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</si>
  <si>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</si>
  <si>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</si>
  <si>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</si>
  <si>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</si>
  <si>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</si>
  <si>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</si>
  <si>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</si>
  <si>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</si>
  <si>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</si>
  <si>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</si>
  <si>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</si>
  <si>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</si>
  <si>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</si>
  <si>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</si>
  <si>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</si>
  <si>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</si>
  <si>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</si>
  <si>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</si>
  <si>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</si>
  <si>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</si>
  <si>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</si>
  <si>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</si>
  <si>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</si>
  <si>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</si>
  <si>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</si>
  <si>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</si>
  <si>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</si>
  <si>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</si>
  <si>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</si>
  <si>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</si>
  <si>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</si>
  <si>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</si>
  <si>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</si>
  <si>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</si>
  <si>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</si>
  <si>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</si>
  <si>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</si>
  <si>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</si>
  <si>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</si>
  <si>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</si>
  <si>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</si>
  <si>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</si>
  <si>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</si>
  <si>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</si>
  <si>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</si>
  <si>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</si>
  <si>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</si>
  <si>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</si>
  <si>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</si>
  <si>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</si>
  <si>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</si>
  <si>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</si>
  <si>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</si>
  <si>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</si>
  <si>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</si>
  <si>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</si>
  <si>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</si>
  <si>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</si>
  <si>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</si>
  <si>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</si>
  <si>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</si>
  <si>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</si>
  <si>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</si>
  <si>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</si>
  <si>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</si>
  <si>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</si>
  <si>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</si>
  <si>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</si>
  <si>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</si>
  <si>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</si>
  <si>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</si>
  <si>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</si>
  <si>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</si>
  <si>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</si>
  <si>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</si>
  <si>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</si>
  <si>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</si>
  <si>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</si>
  <si>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</si>
  <si>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</si>
  <si>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</si>
  <si>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</si>
  <si>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</si>
  <si>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</si>
  <si>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</si>
  <si>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</si>
  <si>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</si>
  <si>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</si>
  <si>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</si>
  <si>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</si>
  <si>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</si>
  <si>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</si>
  <si>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</si>
  <si>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</si>
  <si>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</si>
  <si>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</si>
  <si>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</si>
  <si>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</si>
  <si>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</si>
  <si>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</si>
  <si>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</si>
  <si>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</si>
  <si>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</si>
  <si>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</si>
  <si>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</si>
  <si>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</si>
  <si>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</si>
  <si>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</si>
  <si>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</si>
  <si>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</si>
  <si>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</si>
  <si>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</si>
  <si>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</si>
  <si>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</si>
  <si>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</si>
  <si>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</si>
  <si>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</si>
  <si>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</si>
  <si>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</si>
  <si>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</si>
  <si>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</si>
  <si>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</si>
  <si>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</si>
  <si>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</si>
  <si>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</si>
  <si>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</si>
  <si>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</si>
  <si>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</si>
  <si>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</si>
  <si>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</si>
  <si>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</si>
  <si>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</si>
  <si>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</si>
  <si>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</si>
  <si>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</si>
  <si>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</si>
  <si>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</si>
  <si>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</si>
  <si>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</si>
  <si>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</si>
  <si>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</si>
  <si>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</si>
  <si>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</si>
  <si>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</si>
  <si>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</si>
  <si>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</si>
  <si>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</si>
  <si>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</si>
  <si>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</si>
  <si>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</si>
  <si>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</si>
  <si>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</si>
  <si>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</si>
  <si>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</si>
  <si>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</si>
  <si>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</si>
  <si>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</si>
  <si>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</si>
  <si>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</si>
  <si>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</si>
  <si>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</si>
  <si>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</si>
  <si>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</si>
  <si>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</si>
  <si>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</si>
  <si>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</si>
  <si>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</si>
  <si>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</si>
  <si>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</si>
  <si>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</si>
  <si>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</si>
  <si>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</si>
  <si>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</si>
  <si>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</si>
  <si>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</si>
  <si>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</si>
  <si>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</si>
  <si>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</si>
  <si>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</si>
  <si>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</si>
  <si>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</si>
  <si>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</si>
  <si>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</si>
  <si>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</si>
  <si>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</si>
  <si>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</si>
  <si>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</si>
  <si>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</si>
  <si>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</si>
  <si>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</si>
  <si>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</si>
  <si>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</si>
  <si>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</si>
  <si>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</si>
  <si>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</si>
  <si>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</si>
  <si>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</si>
  <si>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</si>
  <si>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</si>
  <si>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</si>
  <si>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</si>
  <si>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</si>
  <si>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</si>
  <si>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</si>
  <si>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</si>
  <si>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</si>
  <si>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</si>
  <si>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</si>
  <si>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</si>
  <si>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</si>
  <si>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</si>
  <si>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</si>
  <si>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</si>
  <si>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</si>
  <si>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</si>
  <si>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</si>
  <si>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</si>
  <si>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</si>
  <si>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</si>
  <si>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</si>
  <si>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</si>
  <si>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</si>
  <si>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</si>
  <si>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</si>
  <si>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</si>
  <si>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</si>
  <si>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</si>
  <si>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</si>
  <si>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</si>
  <si>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</si>
  <si>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</si>
  <si>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</si>
  <si>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</si>
  <si>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</si>
  <si>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</si>
  <si>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</si>
  <si>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</si>
  <si>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</si>
  <si>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</si>
  <si>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</si>
  <si>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</si>
  <si>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</si>
  <si>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</si>
  <si>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</si>
  <si>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</si>
  <si>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</si>
  <si>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</si>
  <si>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</si>
  <si>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</si>
  <si>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</si>
  <si>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</si>
  <si>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</si>
  <si>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</si>
  <si>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</si>
  <si>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</si>
  <si>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</si>
  <si>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</si>
  <si>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</si>
  <si>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</si>
  <si>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</si>
  <si>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</si>
  <si>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</si>
  <si>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</si>
  <si>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</si>
  <si>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</si>
  <si>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</si>
  <si>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</si>
  <si>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</si>
  <si>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</si>
  <si>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</si>
  <si>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</si>
  <si>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</si>
  <si>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</si>
  <si>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</si>
  <si>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</si>
  <si>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</si>
  <si>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</si>
  <si>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</si>
  <si>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</si>
  <si>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</si>
  <si>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</si>
  <si>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</si>
  <si>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</si>
  <si>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</si>
  <si>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</si>
  <si>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</si>
  <si>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</si>
  <si>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</si>
  <si>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</si>
  <si>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</si>
  <si>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</si>
  <si>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</si>
  <si>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</si>
  <si>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</si>
  <si>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</si>
  <si>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</si>
  <si>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</si>
  <si>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</si>
  <si>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</si>
  <si>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</si>
  <si>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</si>
  <si>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</si>
  <si>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</si>
  <si>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</si>
  <si>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</si>
  <si>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</si>
  <si>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</si>
  <si>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</si>
  <si>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</si>
  <si>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</si>
  <si>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</si>
  <si>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</si>
  <si>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</si>
  <si>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</si>
  <si>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</si>
  <si>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</si>
  <si>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</si>
  <si>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</si>
  <si>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</si>
  <si>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</si>
  <si>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</si>
  <si>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</si>
  <si>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</si>
  <si>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</si>
  <si>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</si>
  <si>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</si>
  <si>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</si>
  <si>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</si>
  <si>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</si>
  <si>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</si>
  <si>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</si>
  <si>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</si>
  <si>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</si>
  <si>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</si>
  <si>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</si>
  <si>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</si>
  <si>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</si>
  <si>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</si>
  <si>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</si>
  <si>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</si>
  <si>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</si>
  <si>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</si>
  <si>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</si>
  <si>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</si>
  <si>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</si>
  <si>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</si>
  <si>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</si>
  <si>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</si>
  <si>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</si>
  <si>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</si>
  <si>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</si>
  <si>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</si>
  <si>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</si>
  <si>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</si>
  <si>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</si>
  <si>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</si>
  <si>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</si>
  <si>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</si>
  <si>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</si>
  <si>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</si>
  <si>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</si>
  <si>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</si>
  <si>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</si>
  <si>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</si>
  <si>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</si>
  <si>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</si>
  <si>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</si>
  <si>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</si>
  <si>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</si>
  <si>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</si>
  <si>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</si>
  <si>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</si>
  <si>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</si>
  <si>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</si>
  <si>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</si>
  <si>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</si>
  <si>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</si>
  <si>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</si>
  <si>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</si>
  <si>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</si>
  <si>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</si>
  <si>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</si>
  <si>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</si>
  <si>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</si>
  <si>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</si>
  <si>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</si>
  <si>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</si>
  <si>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</si>
  <si>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</si>
  <si>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</si>
  <si>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</si>
  <si>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</si>
  <si>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</si>
  <si>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</si>
  <si>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</si>
  <si>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</si>
  <si>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</si>
  <si>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</si>
  <si>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</si>
  <si>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</si>
  <si>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</si>
  <si>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</si>
  <si>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</si>
  <si>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</si>
  <si>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</si>
  <si>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</si>
  <si>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</si>
  <si>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</si>
  <si>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</si>
  <si>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</si>
  <si>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</si>
  <si>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</si>
  <si>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</si>
  <si>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</si>
  <si>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</si>
  <si>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</si>
  <si>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</si>
  <si>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</si>
  <si>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</si>
  <si>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</si>
  <si>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</si>
  <si>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</si>
  <si>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</si>
  <si>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</si>
  <si>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</si>
  <si>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</si>
  <si>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</si>
  <si>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</si>
  <si>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</si>
  <si>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</si>
  <si>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</si>
  <si>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</si>
  <si>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</si>
  <si>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</si>
  <si>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</si>
  <si>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</si>
  <si>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</si>
  <si>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</si>
  <si>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</si>
  <si>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</si>
  <si>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</si>
  <si>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</si>
  <si>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</si>
  <si>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</si>
  <si>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</si>
  <si>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</si>
  <si>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</si>
  <si>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</si>
  <si>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</si>
  <si>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</si>
  <si>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</si>
  <si>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</si>
  <si>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</si>
  <si>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</si>
  <si>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</si>
  <si>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</si>
  <si>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</si>
  <si>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</si>
  <si>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</si>
  <si>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</si>
  <si>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</si>
  <si>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</si>
  <si>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</si>
  <si>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</si>
  <si>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</si>
  <si>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</si>
  <si>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</si>
  <si>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</si>
  <si>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</si>
  <si>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</si>
  <si>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</si>
  <si>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</si>
  <si>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</si>
  <si>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</si>
  <si>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</si>
  <si>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</si>
  <si>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</si>
  <si>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</si>
  <si>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</si>
  <si>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</si>
  <si>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</si>
  <si>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</si>
  <si>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</si>
  <si>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</si>
  <si>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</si>
  <si>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</si>
  <si>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</si>
  <si>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</si>
  <si>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</si>
  <si>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</si>
  <si>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</si>
  <si>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</si>
  <si>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</si>
  <si>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</si>
  <si>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</si>
  <si>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</si>
  <si>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</si>
  <si>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</si>
  <si>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</si>
  <si>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</si>
  <si>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</si>
  <si>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</si>
  <si>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</si>
  <si>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</si>
  <si>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</si>
  <si>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</si>
  <si>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</si>
  <si>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</si>
  <si>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</si>
  <si>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</si>
  <si>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</si>
  <si>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</si>
  <si>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</si>
  <si>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</si>
  <si>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</si>
  <si>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</si>
  <si>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</si>
  <si>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</si>
  <si>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</si>
  <si>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</si>
  <si>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</si>
  <si>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</si>
  <si>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</si>
  <si>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</si>
  <si>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</si>
  <si>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</si>
  <si>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</si>
  <si>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</si>
  <si>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</si>
  <si>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</si>
  <si>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</si>
  <si>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</si>
  <si>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</si>
  <si>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</si>
  <si>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</si>
  <si>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</si>
  <si>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</si>
  <si>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</si>
  <si>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</si>
  <si>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</si>
  <si>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</si>
  <si>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</si>
  <si>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</si>
  <si>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</si>
  <si>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</si>
  <si>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</si>
  <si>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</si>
  <si>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</si>
  <si>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</si>
  <si>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</si>
  <si>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</si>
  <si>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</si>
  <si>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</si>
  <si>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</si>
  <si>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</si>
  <si>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</si>
  <si>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</si>
  <si>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</si>
  <si>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</si>
  <si>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</si>
  <si>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</si>
  <si>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</si>
  <si>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</si>
  <si>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</si>
  <si>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</si>
  <si>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</si>
  <si>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</si>
  <si>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</si>
  <si>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</si>
  <si>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</si>
  <si>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</si>
  <si>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</si>
  <si>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</si>
  <si>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</si>
  <si>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</si>
  <si>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</si>
  <si>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</si>
  <si>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</si>
  <si>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</si>
  <si>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</si>
  <si>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</si>
  <si>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</si>
  <si>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</si>
  <si>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</si>
  <si>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</si>
  <si>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</si>
  <si>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</si>
  <si>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</si>
  <si>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</si>
  <si>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</si>
  <si>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</si>
  <si>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</si>
  <si>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</si>
  <si>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</si>
  <si>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</si>
  <si>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</si>
  <si>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</si>
  <si>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</si>
  <si>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</si>
  <si>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</si>
  <si>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</si>
  <si>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</si>
  <si>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</si>
  <si>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</si>
  <si>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</si>
  <si>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</si>
  <si>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</si>
  <si>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</si>
  <si>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</si>
  <si>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</si>
  <si>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</si>
  <si>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</si>
  <si>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</si>
  <si>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</si>
  <si>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</si>
  <si>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</si>
  <si>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</si>
  <si>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</si>
  <si>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</si>
  <si>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</si>
  <si>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</si>
  <si>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</si>
  <si>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</si>
  <si>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</si>
  <si>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</si>
  <si>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</si>
  <si>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</si>
  <si>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</si>
  <si>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</si>
  <si>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</si>
  <si>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</si>
  <si>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</si>
  <si>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</si>
  <si>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</si>
  <si>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</si>
  <si>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</si>
  <si>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</si>
  <si>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</si>
  <si>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</si>
  <si>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</si>
  <si>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</si>
  <si>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</si>
  <si>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</si>
  <si>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</si>
  <si>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</si>
  <si>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</si>
  <si>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</si>
  <si>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</si>
  <si>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</si>
  <si>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</si>
  <si>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</si>
  <si>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</si>
  <si>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</si>
  <si>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</si>
  <si>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</si>
  <si>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</si>
  <si>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</si>
  <si>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</si>
  <si>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</si>
  <si>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</si>
  <si>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</si>
  <si>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</si>
  <si>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</si>
  <si>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</si>
  <si>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</si>
  <si>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</si>
  <si>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</si>
  <si>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</si>
  <si>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</si>
  <si>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</si>
  <si>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</si>
  <si>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</si>
  <si>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</si>
  <si>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</si>
  <si>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</si>
  <si>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</si>
  <si>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</si>
  <si>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</si>
  <si>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</si>
  <si>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</si>
  <si>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</si>
  <si>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</si>
  <si>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</si>
  <si>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</si>
  <si>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</si>
  <si>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</si>
  <si>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</si>
  <si>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</si>
  <si>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</si>
  <si>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</si>
  <si>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</si>
  <si>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</si>
  <si>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</si>
  <si>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</si>
  <si>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</si>
  <si>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</si>
  <si>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</si>
  <si>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</si>
  <si>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</si>
  <si>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</si>
  <si>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</si>
  <si>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</si>
  <si>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</si>
  <si>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</si>
  <si>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</si>
  <si>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</si>
  <si>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</si>
  <si>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</si>
  <si>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</si>
  <si>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</si>
  <si>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</si>
  <si>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</si>
  <si>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</si>
  <si>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</si>
  <si>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</si>
  <si>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</si>
  <si>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</si>
  <si>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</si>
  <si>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</si>
  <si>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</si>
  <si>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</si>
  <si>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</si>
  <si>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</si>
  <si>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</si>
  <si>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</si>
  <si>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</si>
  <si>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</si>
  <si>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</si>
  <si>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</si>
  <si>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</si>
  <si>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</si>
  <si>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</si>
  <si>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</si>
  <si>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</si>
  <si>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</si>
  <si>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</si>
  <si>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</si>
  <si>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</si>
  <si>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</si>
  <si>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</si>
  <si>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</si>
  <si>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</si>
  <si>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</si>
  <si>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</si>
  <si>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</si>
  <si>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</si>
  <si>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</si>
  <si>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</si>
  <si>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</si>
  <si>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</si>
  <si>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</si>
  <si>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</si>
  <si>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</si>
  <si>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</si>
  <si>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</si>
  <si>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</si>
  <si>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</si>
  <si>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</si>
  <si>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</si>
  <si>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</si>
  <si>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</si>
  <si>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</si>
  <si>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</si>
  <si>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</si>
  <si>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</si>
  <si>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</si>
  <si>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</si>
  <si>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</si>
  <si>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</si>
  <si>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</si>
  <si>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</si>
  <si>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</si>
  <si>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</si>
  <si>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</si>
  <si>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</si>
  <si>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</si>
  <si>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</si>
  <si>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</si>
  <si>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</si>
  <si>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</si>
  <si>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</si>
  <si>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</si>
  <si>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</si>
  <si>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</si>
  <si>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</si>
  <si>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</si>
  <si>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</si>
  <si>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</si>
  <si>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</si>
  <si>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</si>
  <si>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</si>
  <si>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</si>
  <si>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</si>
  <si>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</si>
  <si>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</si>
  <si>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</si>
  <si>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</si>
  <si>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</si>
  <si>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</si>
  <si>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</si>
  <si>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</si>
  <si>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</si>
  <si>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</si>
  <si>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</si>
  <si>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</si>
  <si>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</si>
  <si>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</si>
  <si>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</si>
  <si>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</si>
  <si>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</si>
  <si>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</si>
  <si>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</si>
  <si>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</si>
  <si>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</si>
  <si>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</si>
  <si>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</si>
  <si>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</si>
  <si>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</si>
  <si>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</si>
  <si>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</si>
  <si>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</si>
  <si>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</si>
  <si>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</si>
  <si>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</si>
  <si>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</si>
  <si>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</si>
  <si>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</si>
  <si>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</si>
  <si>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</si>
  <si>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</si>
  <si>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</si>
  <si>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</si>
  <si>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</si>
  <si>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</si>
  <si>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</si>
  <si>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</si>
  <si>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</si>
  <si>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</si>
  <si>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</si>
  <si>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</si>
  <si>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</si>
  <si>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</si>
  <si>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</si>
  <si>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</si>
  <si>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</si>
  <si>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</si>
  <si>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</si>
  <si>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</si>
  <si>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</si>
  <si>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</si>
  <si>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</si>
  <si>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</si>
  <si>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</si>
  <si>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</si>
  <si>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</si>
  <si>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</si>
  <si>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</si>
  <si>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</si>
  <si>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</si>
  <si>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</si>
  <si>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</si>
  <si>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</si>
  <si>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</si>
  <si>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</si>
  <si>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</si>
  <si>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</si>
  <si>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</si>
  <si>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</si>
  <si>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</si>
  <si>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</si>
  <si>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</si>
  <si>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</si>
  <si>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</si>
  <si>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</si>
  <si>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</si>
  <si>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</si>
  <si>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</si>
  <si>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</si>
  <si>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</si>
  <si>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</si>
  <si>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</si>
  <si>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</si>
  <si>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</si>
  <si>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</si>
  <si>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</si>
  <si>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</si>
  <si>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</si>
  <si>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</si>
  <si>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</si>
  <si>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</si>
  <si>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</si>
  <si>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</si>
  <si>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</si>
  <si>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</si>
  <si>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</si>
  <si>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</si>
  <si>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</si>
  <si>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</si>
  <si>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</si>
  <si>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</si>
  <si>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</si>
  <si>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</si>
  <si>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</si>
  <si>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</si>
  <si>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</si>
  <si>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</si>
  <si>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</si>
  <si>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</si>
  <si>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</si>
  <si>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</si>
  <si>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</si>
  <si>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</si>
  <si>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</si>
  <si>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</si>
  <si>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</si>
  <si>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</si>
  <si>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</si>
  <si>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</si>
  <si>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</si>
  <si>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</si>
  <si>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</si>
  <si>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</si>
  <si>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</si>
  <si>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</si>
  <si>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</si>
  <si>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</si>
  <si>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</si>
  <si>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</si>
  <si>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</si>
  <si>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</si>
  <si>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</si>
  <si>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</si>
  <si>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</si>
  <si>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</si>
  <si>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</si>
  <si>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</si>
  <si>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</si>
  <si>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</si>
  <si>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</si>
  <si>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</si>
  <si>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</si>
  <si>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</si>
  <si>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</si>
  <si>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</si>
  <si>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</si>
  <si>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</si>
  <si>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</si>
  <si>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</si>
  <si>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</si>
  <si>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</si>
  <si>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</si>
  <si>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</si>
  <si>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</si>
  <si>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</si>
  <si>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</si>
  <si>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</si>
  <si>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</si>
  <si>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</si>
  <si>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</si>
  <si>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</si>
  <si>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</si>
  <si>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</si>
  <si>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</si>
  <si>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</si>
  <si>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</si>
  <si>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</si>
  <si>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</si>
  <si>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</si>
  <si>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</si>
  <si>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</si>
  <si>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</si>
  <si>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</si>
  <si>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</si>
  <si>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</si>
  <si>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</si>
  <si>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</si>
  <si>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</si>
  <si>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</si>
  <si>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</si>
  <si>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</si>
  <si>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</si>
  <si>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</si>
  <si>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</si>
  <si>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</si>
  <si>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</si>
  <si>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</si>
  <si>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</si>
  <si>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</si>
  <si>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</si>
  <si>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</si>
  <si>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</si>
  <si>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</si>
  <si>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</si>
  <si>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</si>
  <si>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</si>
  <si>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</si>
  <si>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</si>
  <si>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</si>
  <si>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</si>
  <si>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</si>
  <si>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</si>
  <si>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</si>
  <si>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</si>
  <si>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</si>
  <si>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</si>
  <si>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</si>
  <si>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</si>
  <si>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</si>
  <si>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</si>
  <si>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</si>
  <si>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</si>
  <si>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</si>
  <si>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</si>
  <si>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</si>
  <si>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</si>
  <si>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</si>
  <si>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</si>
  <si>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</si>
  <si>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</si>
  <si>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</si>
  <si>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</si>
  <si>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</si>
  <si>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</si>
  <si>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</si>
  <si>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</si>
  <si>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</si>
  <si>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</si>
  <si>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</si>
  <si>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</si>
  <si>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</si>
  <si>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</si>
  <si>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</si>
  <si>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</si>
  <si>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</si>
  <si>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</si>
  <si>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</si>
  <si>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</si>
  <si>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</si>
  <si>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</si>
  <si>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</si>
  <si>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</si>
  <si>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</si>
  <si>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</si>
  <si>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</si>
  <si>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</si>
  <si>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</si>
  <si>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</si>
  <si>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</si>
  <si>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</si>
  <si>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</si>
  <si>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</si>
  <si>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</si>
  <si>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</si>
  <si>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</si>
  <si>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</si>
  <si>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</si>
  <si>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</si>
  <si>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</si>
  <si>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</si>
  <si>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</si>
  <si>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</si>
  <si>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</si>
  <si>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</si>
  <si>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</si>
  <si>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</si>
  <si>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</si>
  <si>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</si>
  <si>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</si>
  <si>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</si>
  <si>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</si>
  <si>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</si>
  <si>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</si>
  <si>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</si>
  <si>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</si>
  <si>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</si>
  <si>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</si>
  <si>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</si>
  <si>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</si>
  <si>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</si>
  <si>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</si>
  <si>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</si>
  <si>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</si>
  <si>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</si>
  <si>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</si>
  <si>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</si>
  <si>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</si>
  <si>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</si>
  <si>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</si>
  <si>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</si>
  <si>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</si>
  <si>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</si>
  <si>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</si>
  <si>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</si>
  <si>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</si>
  <si>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</si>
  <si>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</si>
  <si>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</si>
  <si>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</si>
  <si>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</si>
  <si>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</si>
  <si>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</si>
  <si>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</si>
  <si>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</si>
  <si>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</si>
  <si>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</si>
  <si>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</si>
  <si>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</si>
  <si>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</si>
  <si>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</si>
  <si>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</si>
  <si>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</si>
  <si>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</si>
  <si>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</si>
  <si>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</si>
  <si>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</si>
  <si>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</si>
  <si>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</si>
  <si>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</si>
  <si>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</si>
  <si>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</si>
  <si>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</si>
  <si>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</si>
  <si>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</si>
  <si>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</si>
  <si>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</si>
  <si>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</si>
  <si>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</si>
  <si>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</si>
  <si>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</si>
  <si>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</si>
  <si>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</si>
  <si>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</si>
  <si>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</si>
  <si>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</si>
  <si>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</si>
  <si>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</si>
  <si>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</si>
  <si>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</si>
  <si>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</si>
  <si>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</si>
  <si>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</si>
  <si>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</si>
  <si>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</si>
  <si>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</si>
  <si>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</si>
  <si>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</si>
  <si>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</si>
  <si>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</si>
  <si>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</si>
  <si>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</si>
  <si>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</si>
  <si>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</si>
  <si>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</si>
  <si>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</si>
  <si>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</si>
  <si>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</si>
  <si>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</si>
  <si>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</si>
  <si>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</si>
  <si>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</si>
  <si>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</si>
  <si>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</si>
  <si>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</si>
  <si>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</si>
  <si>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</si>
  <si>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</si>
  <si>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</si>
  <si>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</si>
  <si>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</si>
  <si>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</si>
  <si>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</si>
  <si>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</si>
  <si>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</si>
  <si>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</si>
  <si>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</si>
  <si>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</si>
  <si>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</si>
  <si>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</si>
  <si>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</si>
  <si>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</si>
  <si>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</si>
  <si>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</si>
  <si>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</si>
  <si>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</si>
  <si>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</si>
  <si>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</si>
  <si>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</si>
  <si>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</si>
  <si>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</si>
  <si>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</si>
  <si>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</si>
  <si>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</si>
  <si>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</si>
  <si>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</si>
  <si>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</si>
  <si>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</si>
  <si>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</si>
  <si>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</si>
  <si>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</si>
  <si>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</si>
  <si>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</si>
  <si>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</si>
  <si>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</si>
  <si>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</si>
  <si>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</si>
  <si>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</si>
  <si>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</si>
  <si>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</si>
  <si>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</si>
  <si>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</si>
  <si>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</si>
  <si>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</si>
  <si>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</si>
  <si>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</si>
  <si>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</si>
  <si>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</si>
  <si>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</si>
  <si>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</si>
  <si>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</si>
  <si>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</si>
  <si>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</si>
  <si>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</si>
  <si>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</si>
  <si>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</si>
  <si>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</si>
  <si>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</si>
  <si>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</si>
  <si>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</si>
  <si>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</si>
  <si>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</si>
  <si>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</si>
  <si>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</si>
  <si>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</si>
  <si>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</si>
  <si>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</si>
  <si>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</si>
  <si>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</si>
  <si>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</si>
  <si>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</si>
  <si>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</si>
  <si>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</si>
  <si>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</si>
  <si>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</si>
  <si>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</si>
  <si>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</si>
  <si>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</si>
  <si>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</si>
  <si>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</si>
  <si>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</si>
  <si>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</si>
  <si>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</si>
  <si>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</si>
  <si>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</si>
  <si>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</si>
  <si>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</si>
  <si>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</si>
  <si>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</si>
  <si>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</si>
  <si>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</si>
  <si>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</si>
  <si>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</si>
  <si>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</si>
  <si>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</si>
  <si>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</si>
  <si>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</si>
  <si>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</si>
  <si>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</si>
  <si>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</si>
  <si>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</si>
  <si>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</si>
  <si>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</si>
  <si>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</si>
  <si>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</si>
  <si>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</si>
  <si>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</si>
  <si>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</si>
  <si>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</si>
  <si>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</si>
  <si>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</si>
  <si>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</si>
  <si>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</si>
  <si>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</si>
  <si>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</si>
  <si>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</si>
  <si>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</si>
  <si>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</si>
  <si>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</si>
  <si>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</si>
  <si>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</si>
  <si>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</si>
  <si>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</si>
  <si>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</si>
  <si>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</si>
  <si>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</si>
  <si>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</si>
  <si>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</si>
  <si>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</si>
  <si>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</si>
  <si>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</si>
  <si>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</si>
  <si>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</si>
  <si>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</si>
  <si>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</si>
  <si>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</si>
  <si>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</si>
  <si>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</si>
  <si>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</si>
  <si>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</si>
  <si>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</si>
  <si>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</si>
  <si>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</si>
  <si>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</si>
  <si>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</si>
  <si>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</si>
  <si>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</si>
  <si>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</si>
  <si>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</si>
  <si>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</si>
  <si>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</si>
  <si>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</si>
  <si>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</si>
  <si>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</si>
  <si>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</si>
  <si>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</si>
  <si>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</si>
  <si>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</si>
  <si>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</si>
  <si>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</si>
  <si>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</si>
  <si>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</si>
  <si>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</si>
  <si>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</si>
  <si>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</si>
  <si>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</si>
  <si>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</si>
  <si>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</si>
  <si>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</si>
  <si>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</si>
  <si>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</si>
  <si>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</si>
  <si>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</si>
  <si>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</si>
  <si>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</si>
  <si>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</si>
  <si>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</si>
  <si>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</si>
  <si>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</si>
  <si>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</si>
  <si>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</si>
  <si>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</si>
  <si>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</si>
  <si>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</si>
  <si>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</si>
  <si>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</si>
  <si>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</si>
  <si>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</si>
  <si>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</si>
  <si>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</si>
  <si>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</si>
  <si>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</si>
  <si>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</si>
  <si>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</si>
  <si>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</si>
  <si>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</si>
  <si>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</si>
  <si>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</si>
  <si>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</si>
  <si>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</si>
  <si>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</si>
  <si>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</si>
  <si>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</si>
  <si>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</si>
  <si>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</si>
  <si>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</si>
  <si>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</si>
  <si>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</si>
  <si>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</si>
  <si>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</si>
  <si>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</si>
  <si>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</si>
  <si>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</si>
  <si>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</si>
  <si>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</si>
  <si>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</si>
  <si>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</si>
  <si>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</si>
  <si>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</si>
  <si>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</si>
  <si>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</si>
  <si>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</si>
  <si>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</si>
  <si>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</si>
  <si>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</si>
  <si>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</si>
  <si>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</si>
  <si>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</si>
  <si>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</si>
  <si>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</si>
  <si>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</si>
  <si>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</si>
  <si>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</si>
  <si>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</si>
  <si>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</si>
  <si>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</si>
  <si>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</si>
  <si>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</si>
  <si>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</si>
  <si>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</si>
  <si>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</si>
  <si>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</si>
  <si>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</si>
  <si>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</si>
  <si>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</si>
  <si>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</si>
  <si>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</si>
  <si>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</si>
  <si>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</si>
  <si>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</si>
  <si>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</si>
  <si>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</si>
  <si>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</si>
  <si>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</si>
  <si>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</si>
  <si>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</si>
  <si>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</si>
  <si>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</si>
  <si>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</si>
  <si>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</si>
  <si>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</si>
  <si>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</si>
  <si>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</si>
  <si>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</si>
  <si>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</si>
  <si>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</si>
  <si>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</si>
  <si>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</si>
  <si>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</si>
  <si>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</si>
  <si>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</si>
  <si>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</si>
  <si>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</si>
  <si>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</si>
  <si>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</si>
  <si>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</si>
  <si>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</si>
  <si>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</si>
  <si>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</si>
  <si>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</si>
  <si>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</si>
  <si>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</si>
  <si>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</si>
  <si>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</si>
  <si>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</si>
  <si>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</si>
  <si>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</si>
  <si>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</si>
  <si>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</si>
  <si>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</si>
  <si>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</si>
  <si>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</si>
  <si>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</si>
  <si>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</si>
  <si>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</si>
  <si>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</si>
  <si>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</si>
  <si>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</si>
  <si>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</si>
  <si>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</si>
  <si>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</si>
  <si>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</si>
  <si>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</si>
  <si>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</si>
  <si>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</si>
  <si>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</si>
  <si>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</si>
  <si>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</si>
  <si>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</si>
  <si>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</si>
  <si>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</si>
  <si>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</si>
  <si>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</si>
  <si>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</si>
  <si>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</si>
  <si>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</si>
  <si>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</si>
  <si>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</si>
  <si>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</si>
  <si>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</si>
  <si>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</si>
  <si>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</si>
  <si>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</si>
  <si>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</si>
  <si>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</si>
  <si>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</si>
  <si>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</si>
  <si>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</si>
  <si>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</si>
  <si>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</si>
  <si>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</si>
  <si>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</si>
  <si>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</si>
  <si>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</si>
  <si>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</si>
  <si>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</si>
  <si>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</si>
  <si>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</si>
  <si>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</si>
  <si>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</si>
  <si>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</si>
  <si>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</si>
  <si>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</si>
  <si>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</si>
  <si>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</si>
  <si>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</si>
  <si>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</si>
  <si>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</si>
  <si>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</si>
  <si>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</si>
  <si>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</si>
  <si>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</si>
  <si>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</si>
  <si>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</si>
  <si>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</si>
  <si>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</si>
  <si>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</si>
  <si>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</si>
  <si>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</si>
  <si>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</si>
  <si>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</si>
  <si>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</si>
  <si>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</si>
  <si>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</si>
  <si>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</si>
  <si>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</si>
  <si>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</si>
  <si>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</si>
  <si>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</si>
  <si>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</si>
  <si>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</si>
  <si>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</si>
  <si>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</si>
  <si>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</si>
  <si>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</si>
  <si>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</si>
  <si>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</si>
  <si>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</si>
  <si>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</si>
  <si>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</si>
  <si>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</si>
  <si>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</si>
  <si>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</si>
  <si>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</si>
  <si>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</si>
  <si>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</si>
  <si>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</si>
  <si>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</si>
  <si>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</si>
  <si>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</si>
  <si>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</si>
  <si>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</si>
  <si>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</si>
  <si>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</si>
  <si>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</si>
  <si>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</si>
  <si>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</si>
  <si>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</si>
  <si>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</si>
  <si>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</si>
  <si>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</si>
  <si>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</si>
  <si>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</si>
  <si>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</si>
  <si>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</si>
  <si>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</si>
  <si>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</si>
  <si>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</si>
  <si>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</si>
  <si>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</si>
  <si>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</si>
  <si>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</si>
  <si>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</si>
  <si>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</si>
  <si>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</si>
  <si>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</si>
  <si>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</si>
  <si>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</si>
  <si>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</si>
  <si>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</si>
  <si>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</si>
  <si>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</si>
  <si>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</si>
  <si>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</si>
  <si>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</si>
  <si>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</si>
  <si>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</si>
  <si>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</si>
  <si>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</si>
  <si>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</si>
  <si>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</si>
  <si>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</si>
  <si>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</si>
  <si>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</si>
  <si>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</si>
  <si>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</si>
  <si>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</si>
  <si>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</si>
  <si>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</si>
  <si>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</si>
  <si>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</si>
  <si>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</si>
  <si>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</si>
  <si>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</si>
  <si>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</si>
  <si>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</si>
  <si>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</si>
  <si>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</si>
  <si>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</si>
  <si>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</si>
  <si>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</si>
  <si>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</si>
  <si>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</si>
  <si>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</si>
  <si>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</si>
  <si>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</si>
  <si>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</si>
  <si>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</si>
  <si>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</si>
  <si>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</si>
  <si>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</si>
  <si>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</si>
  <si>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</si>
  <si>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</si>
  <si>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</si>
  <si>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</si>
  <si>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</si>
  <si>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</si>
  <si>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</si>
  <si>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</si>
  <si>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</si>
  <si>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</si>
  <si>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</si>
  <si>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</si>
  <si>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</si>
  <si>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</si>
  <si>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</si>
  <si>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</si>
  <si>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</si>
  <si>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</si>
  <si>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</si>
  <si>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</si>
  <si>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</si>
  <si>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</si>
  <si>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</si>
  <si>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</si>
  <si>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</si>
  <si>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</si>
  <si>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</si>
  <si>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</si>
  <si>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</si>
  <si>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</si>
  <si>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</si>
  <si>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</si>
  <si>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</si>
  <si>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</si>
  <si>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</si>
  <si>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</si>
  <si>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</si>
  <si>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</si>
  <si>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</si>
  <si>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</si>
  <si>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</si>
  <si>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</si>
  <si>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</si>
  <si>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</si>
  <si>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</si>
  <si>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</si>
  <si>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</si>
  <si>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</si>
  <si>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</si>
  <si>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</si>
  <si>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</si>
  <si>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</si>
  <si>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</si>
  <si>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</si>
  <si>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</si>
  <si>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</si>
  <si>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</si>
  <si>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</si>
  <si>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</si>
  <si>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</si>
  <si>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</si>
  <si>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</si>
  <si>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</si>
  <si>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</si>
  <si>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</si>
  <si>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</si>
  <si>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</si>
  <si>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</si>
  <si>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</si>
  <si>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</si>
  <si>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</si>
  <si>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</si>
  <si>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</si>
  <si>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</si>
  <si>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</si>
  <si>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</si>
  <si>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</si>
  <si>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</si>
  <si>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</si>
  <si>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</si>
  <si>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</si>
  <si>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</si>
  <si>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</si>
  <si>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</si>
  <si>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</si>
  <si>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</si>
  <si>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</si>
  <si>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</si>
  <si>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</si>
  <si>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</si>
  <si>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</si>
  <si>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</si>
  <si>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</si>
  <si>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</si>
  <si>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</si>
  <si>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</si>
  <si>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</si>
  <si>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</si>
  <si>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</si>
  <si>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</si>
  <si>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</si>
  <si>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</si>
  <si>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</si>
  <si>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</si>
  <si>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</si>
  <si>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</si>
  <si>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</si>
  <si>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</si>
  <si>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</si>
  <si>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</si>
  <si>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</si>
  <si>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</si>
  <si>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</si>
  <si>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</si>
  <si>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</si>
  <si>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</si>
  <si>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</si>
  <si>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</si>
  <si>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</si>
  <si>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</si>
  <si>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</si>
  <si>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</si>
  <si>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</si>
  <si>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</si>
  <si>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</si>
  <si>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</si>
  <si>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</si>
  <si>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</si>
  <si>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</si>
  <si>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</si>
  <si>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</si>
  <si>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</si>
  <si>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</si>
  <si>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</si>
  <si>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</si>
  <si>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</si>
  <si>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</si>
  <si>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</si>
  <si>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</si>
  <si>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</si>
  <si>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</si>
  <si>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</si>
  <si>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</si>
  <si>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</si>
  <si>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</si>
  <si>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</si>
  <si>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</si>
  <si>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</si>
  <si>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</si>
  <si>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</si>
  <si>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</si>
  <si>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</si>
  <si>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</si>
  <si>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</si>
  <si>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</si>
  <si>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</si>
  <si>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</si>
  <si>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</si>
  <si>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</si>
  <si>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</si>
  <si>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</si>
  <si>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</si>
  <si>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</si>
  <si>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</si>
  <si>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</si>
  <si>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</si>
  <si>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</si>
  <si>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</si>
  <si>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</si>
  <si>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</si>
  <si>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</si>
  <si>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</si>
  <si>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</si>
  <si>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</si>
  <si>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</si>
  <si>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</si>
  <si>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</si>
  <si>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</si>
  <si>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</si>
  <si>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</si>
  <si>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</si>
  <si>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</si>
  <si>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</si>
  <si>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</si>
  <si>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</si>
  <si>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</si>
  <si>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</si>
  <si>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</si>
  <si>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</si>
  <si>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</si>
  <si>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</si>
  <si>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</si>
  <si>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</si>
  <si>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</si>
  <si>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</si>
  <si>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</si>
  <si>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</si>
  <si>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</si>
  <si>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</si>
  <si>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</si>
  <si>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</si>
  <si>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</si>
  <si>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</si>
  <si>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</si>
  <si>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</si>
  <si>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</si>
  <si>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</si>
  <si>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</si>
  <si>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</si>
  <si>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</si>
  <si>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</si>
  <si>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</si>
  <si>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</si>
  <si>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</si>
  <si>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</si>
  <si>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</si>
  <si>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</si>
  <si>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</si>
  <si>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</si>
  <si>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</si>
  <si>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</si>
  <si>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</si>
  <si>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</si>
  <si>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</si>
  <si>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</si>
  <si>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</si>
  <si>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</si>
  <si>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</si>
  <si>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</si>
  <si>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</si>
  <si>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</si>
  <si>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</si>
  <si>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</si>
  <si>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</si>
  <si>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</si>
  <si>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</si>
  <si>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</si>
  <si>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</si>
  <si>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</si>
  <si>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</si>
  <si>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</si>
  <si>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</si>
  <si>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</si>
  <si>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</si>
  <si>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</si>
  <si>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</si>
  <si>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</si>
  <si>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</si>
  <si>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</si>
  <si>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</si>
  <si>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</si>
  <si>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</si>
  <si>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</si>
  <si>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</si>
  <si>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</si>
  <si>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</si>
  <si>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</si>
  <si>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</si>
  <si>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</si>
  <si>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</si>
  <si>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</si>
  <si>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</si>
  <si>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</si>
  <si>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</si>
  <si>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</si>
  <si>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</si>
  <si>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</si>
  <si>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</si>
  <si>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</si>
  <si>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</si>
  <si>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</si>
  <si>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</si>
  <si>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</si>
  <si>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</si>
  <si>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</si>
  <si>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</si>
  <si>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</si>
  <si>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</si>
  <si>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</si>
  <si>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</si>
  <si>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</si>
  <si>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</si>
  <si>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</si>
  <si>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</si>
  <si>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</si>
  <si>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</si>
  <si>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</si>
  <si>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</si>
  <si>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</si>
  <si>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</si>
  <si>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</si>
  <si>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</si>
  <si>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</si>
  <si>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</si>
  <si>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</si>
  <si>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</si>
  <si>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</si>
  <si>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</si>
  <si>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</si>
  <si>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</si>
  <si>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</si>
  <si>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</si>
  <si>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</si>
  <si>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</si>
  <si>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</si>
  <si>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</si>
  <si>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</si>
  <si>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</si>
  <si>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</si>
  <si>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</si>
  <si>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</si>
  <si>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</si>
  <si>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</si>
  <si>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</si>
  <si>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</si>
  <si>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</si>
  <si>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</si>
  <si>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</si>
  <si>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</si>
  <si>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</si>
  <si>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</si>
  <si>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</si>
  <si>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</si>
  <si>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</si>
  <si>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</si>
  <si>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</si>
  <si>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</si>
  <si>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</si>
  <si>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</si>
  <si>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</si>
  <si>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</si>
  <si>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</si>
  <si>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</si>
  <si>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</si>
  <si>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</si>
  <si>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</si>
  <si>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</si>
  <si>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</si>
  <si>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</si>
  <si>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</si>
  <si>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</si>
  <si>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</si>
  <si>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</si>
  <si>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</si>
  <si>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</si>
  <si>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</si>
  <si>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</si>
  <si>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</si>
  <si>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</si>
  <si>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</si>
  <si>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</si>
  <si>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</si>
  <si>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</si>
  <si>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</si>
  <si>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</si>
  <si>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</si>
  <si>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</si>
  <si>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</si>
  <si>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</si>
  <si>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</si>
  <si>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</si>
  <si>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</si>
  <si>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</si>
  <si>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</si>
  <si>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</si>
  <si>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</si>
  <si>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</si>
  <si>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</si>
  <si>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</si>
  <si>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</si>
  <si>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</si>
  <si>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</si>
  <si>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</si>
  <si>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</si>
  <si>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</si>
  <si>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</si>
  <si>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</si>
  <si>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</si>
  <si>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</si>
  <si>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</si>
  <si>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</si>
  <si>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</si>
  <si>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</si>
  <si>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</si>
  <si>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</si>
  <si>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</si>
  <si>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</si>
  <si>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</si>
  <si>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</si>
  <si>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</si>
  <si>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</si>
  <si>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</si>
  <si>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</si>
  <si>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</si>
  <si>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</si>
  <si>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</si>
  <si>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</si>
  <si>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</si>
  <si>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</si>
  <si>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</si>
  <si>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</si>
  <si>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</si>
  <si>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</si>
  <si>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</si>
  <si>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</si>
  <si>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</si>
  <si>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</si>
  <si>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</si>
  <si>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</si>
  <si>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</si>
  <si>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</si>
  <si>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</si>
  <si>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</si>
  <si>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</si>
  <si>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</si>
  <si>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</si>
  <si>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</si>
  <si>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</si>
  <si>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</si>
  <si>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</si>
  <si>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</si>
  <si>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</si>
  <si>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</si>
  <si>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</si>
  <si>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</si>
  <si>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</si>
  <si>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</si>
  <si>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</si>
  <si>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</si>
  <si>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</si>
  <si>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</si>
  <si>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</si>
  <si>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</si>
  <si>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</si>
  <si>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</si>
  <si>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</si>
  <si>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</si>
  <si>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</si>
  <si>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</si>
  <si>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</si>
  <si>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</si>
  <si>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</si>
  <si>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</si>
  <si>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</si>
  <si>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</si>
  <si>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</si>
  <si>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</si>
  <si>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</si>
  <si>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</si>
  <si>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</si>
  <si>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</si>
  <si>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</si>
  <si>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</si>
  <si>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</si>
  <si>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</si>
  <si>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</si>
  <si>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</si>
  <si>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</si>
  <si>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</si>
  <si>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</si>
  <si>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</si>
  <si>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</si>
  <si>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</si>
  <si>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</si>
  <si>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</si>
  <si>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</si>
  <si>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</si>
  <si>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</si>
  <si>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</si>
  <si>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</si>
  <si>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</si>
  <si>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</si>
  <si>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</si>
  <si>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</si>
  <si>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</si>
  <si>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</si>
  <si>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</si>
  <si>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</si>
  <si>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</si>
  <si>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</si>
  <si>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</si>
  <si>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</si>
  <si>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</si>
  <si>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</si>
  <si>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</si>
  <si>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</si>
  <si>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</si>
  <si>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</si>
  <si>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</si>
  <si>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</si>
  <si>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</si>
  <si>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</si>
  <si>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</si>
  <si>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</si>
  <si>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</si>
  <si>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</si>
  <si>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</si>
  <si>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</si>
  <si>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</si>
  <si>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</si>
  <si>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</si>
  <si>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</si>
  <si>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</si>
  <si>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</si>
  <si>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</si>
  <si>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</si>
  <si>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</si>
  <si>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</si>
  <si>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</si>
  <si>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</si>
  <si>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</si>
  <si>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</si>
  <si>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</si>
  <si>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</si>
  <si>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</si>
  <si>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</si>
  <si>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</si>
  <si>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</si>
  <si>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</si>
  <si>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</si>
  <si>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</si>
  <si>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</si>
  <si>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</si>
  <si>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</si>
  <si>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</si>
  <si>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</si>
  <si>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</si>
  <si>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</si>
  <si>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</si>
  <si>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</si>
  <si>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</si>
  <si>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</si>
  <si>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</si>
  <si>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</si>
  <si>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</si>
  <si>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</si>
  <si>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</si>
  <si>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</si>
  <si>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</si>
  <si>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</si>
  <si>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</si>
  <si>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</si>
  <si>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</si>
  <si>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</si>
  <si>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</si>
  <si>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</si>
  <si>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</si>
  <si>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</si>
  <si>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</si>
  <si>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</si>
  <si>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</si>
  <si>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</si>
  <si>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</si>
  <si>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</si>
  <si>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</si>
  <si>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</si>
  <si>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</si>
  <si>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</si>
  <si>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</si>
  <si>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</si>
  <si>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</si>
  <si>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</si>
  <si>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</si>
  <si>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</si>
  <si>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</si>
  <si>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</si>
  <si>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</si>
  <si>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</si>
  <si>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</si>
  <si>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</si>
  <si>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</si>
  <si>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</si>
  <si>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</si>
  <si>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</si>
  <si>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</si>
  <si>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</si>
  <si>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</si>
  <si>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</si>
  <si>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</si>
  <si>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</si>
  <si>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</si>
  <si>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</si>
  <si>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</si>
  <si>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</si>
  <si>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</si>
  <si>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</si>
  <si>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</si>
  <si>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</si>
  <si>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</si>
  <si>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</si>
  <si>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</si>
  <si>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</si>
  <si>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</si>
  <si>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</si>
  <si>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</si>
  <si>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</si>
  <si>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</si>
  <si>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</si>
  <si>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</si>
  <si>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</si>
  <si>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</si>
  <si>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</si>
  <si>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</si>
  <si>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</si>
  <si>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</si>
  <si>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</si>
  <si>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</si>
  <si>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</si>
  <si>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</si>
  <si>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</si>
  <si>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</si>
  <si>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</si>
  <si>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</si>
  <si>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</si>
  <si>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</si>
  <si>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</si>
  <si>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</si>
  <si>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</si>
  <si>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</si>
  <si>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</si>
  <si>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</si>
  <si>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</si>
  <si>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</si>
  <si>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</si>
  <si>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</si>
  <si>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</si>
  <si>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</si>
  <si>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</si>
  <si>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</si>
  <si>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</si>
  <si>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</si>
  <si>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</si>
  <si>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</si>
  <si>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</si>
  <si>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</si>
  <si>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</si>
  <si>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</si>
  <si>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</si>
  <si>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</si>
  <si>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</si>
  <si>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</si>
  <si>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</si>
  <si>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</si>
  <si>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</si>
  <si>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</si>
  <si>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</si>
  <si>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</si>
  <si>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</si>
  <si>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</si>
  <si>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</si>
  <si>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</si>
  <si>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</si>
  <si>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</si>
  <si>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</si>
  <si>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</si>
  <si>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</si>
  <si>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</si>
  <si>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</si>
  <si>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</si>
  <si>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</si>
  <si>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</si>
  <si>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</si>
  <si>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</si>
  <si>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</si>
  <si>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</si>
  <si>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</si>
  <si>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</si>
  <si>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</si>
  <si>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</si>
  <si>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</si>
  <si>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</si>
  <si>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</si>
  <si>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</si>
  <si>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</si>
  <si>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</si>
  <si>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</si>
  <si>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</si>
  <si>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</si>
  <si>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</si>
  <si>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</si>
  <si>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</si>
  <si>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</si>
  <si>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</si>
  <si>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</si>
  <si>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</si>
  <si>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</si>
  <si>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</si>
  <si>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</si>
  <si>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</si>
  <si>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</si>
  <si>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</si>
  <si>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</si>
  <si>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</si>
  <si>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</si>
  <si>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</si>
  <si>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</si>
  <si>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</si>
  <si>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</si>
  <si>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</si>
  <si>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</si>
  <si>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</si>
  <si>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</si>
  <si>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</si>
  <si>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</si>
  <si>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</si>
  <si>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</si>
  <si>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</si>
  <si>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</si>
  <si>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</si>
  <si>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</si>
  <si>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</si>
  <si>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</si>
  <si>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</si>
  <si>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</si>
  <si>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</si>
  <si>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</si>
  <si>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</si>
  <si>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</si>
  <si>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</si>
  <si>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</si>
  <si>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</si>
  <si>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</si>
  <si>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</si>
  <si>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</si>
  <si>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</si>
  <si>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</si>
  <si>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</si>
  <si>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</si>
  <si>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</si>
  <si>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</si>
  <si>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</si>
  <si>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</si>
  <si>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</si>
  <si>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</si>
  <si>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</si>
  <si>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</si>
  <si>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</si>
  <si>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</si>
  <si>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</si>
  <si>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</si>
  <si>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</si>
  <si>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</si>
  <si>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</si>
  <si>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</si>
  <si>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</si>
  <si>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</si>
  <si>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</si>
  <si>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</si>
  <si>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</si>
  <si>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</si>
  <si>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</si>
  <si>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</si>
  <si>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</si>
  <si>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</si>
  <si>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</si>
  <si>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</si>
  <si>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</si>
  <si>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</si>
  <si>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</si>
  <si>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</si>
  <si>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</si>
  <si>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</si>
  <si>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</si>
  <si>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</si>
  <si>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</si>
  <si>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</si>
  <si>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</si>
  <si>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</si>
  <si>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</si>
  <si>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</si>
  <si>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</si>
  <si>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</si>
  <si>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</si>
  <si>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</si>
  <si>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</si>
  <si>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</si>
  <si>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</si>
  <si>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</si>
  <si>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</si>
  <si>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</si>
  <si>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</si>
  <si>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</si>
  <si>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</si>
  <si>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</si>
  <si>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</si>
  <si>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</si>
  <si>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</si>
  <si>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</si>
  <si>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</si>
  <si>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</si>
  <si>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</si>
  <si>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</si>
  <si>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</si>
  <si>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</si>
  <si>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</si>
  <si>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</si>
  <si>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</si>
  <si>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</si>
  <si>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</si>
  <si>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</si>
  <si>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</si>
  <si>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</si>
  <si>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</si>
  <si>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</si>
  <si>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</si>
  <si>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</si>
  <si>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</si>
  <si>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</si>
  <si>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</si>
  <si>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</si>
  <si>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</si>
  <si>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</si>
  <si>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</si>
  <si>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</si>
  <si>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</si>
  <si>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</si>
  <si>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</si>
  <si>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</si>
  <si>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</si>
  <si>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</si>
  <si>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</si>
  <si>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</si>
  <si>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</si>
  <si>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</si>
  <si>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</si>
  <si>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</si>
  <si>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</si>
  <si>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</si>
  <si>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</si>
  <si>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</si>
  <si>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</si>
  <si>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</si>
  <si>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</si>
  <si>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</si>
  <si>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</si>
  <si>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</si>
  <si>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</si>
  <si>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</si>
  <si>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</si>
  <si>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</si>
  <si>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</si>
  <si>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</si>
  <si>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</si>
  <si>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</si>
  <si>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</si>
  <si>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</si>
  <si>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</si>
  <si>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</si>
  <si>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</si>
  <si>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</si>
  <si>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</si>
  <si>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</si>
  <si>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</si>
  <si>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</si>
  <si>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</si>
  <si>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</si>
  <si>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</si>
  <si>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</si>
  <si>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</si>
  <si>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</si>
  <si>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</si>
  <si>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</si>
  <si>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</si>
  <si>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</si>
  <si>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</si>
  <si>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</si>
  <si>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</si>
  <si>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</si>
  <si>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</si>
  <si>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</si>
  <si>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</si>
  <si>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</si>
  <si>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</si>
  <si>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</si>
  <si>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</si>
  <si>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</si>
  <si>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</si>
  <si>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</si>
  <si>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</si>
  <si>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</si>
  <si>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</si>
  <si>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</si>
  <si>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</si>
  <si>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</si>
  <si>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</si>
  <si>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</si>
  <si>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</si>
  <si>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</si>
  <si>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</si>
  <si>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</si>
  <si>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</si>
  <si>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</si>
  <si>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</si>
  <si>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</si>
  <si>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</si>
  <si>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</si>
  <si>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</si>
  <si>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</si>
  <si>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</si>
  <si>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</si>
  <si>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</si>
  <si>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</si>
  <si>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</si>
  <si>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</si>
  <si>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</si>
  <si>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</si>
  <si>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</si>
  <si>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</si>
  <si>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</si>
  <si>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</si>
  <si>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</si>
  <si>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</si>
  <si>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</si>
  <si>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</si>
  <si>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</si>
  <si>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</si>
  <si>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</si>
  <si>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</si>
  <si>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</si>
  <si>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</si>
  <si>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</si>
  <si>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</si>
  <si>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</si>
  <si>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</si>
  <si>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</si>
  <si>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</si>
  <si>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</si>
  <si>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</si>
  <si>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</si>
  <si>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</si>
  <si>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</si>
  <si>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</si>
  <si>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</si>
  <si>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</si>
  <si>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</si>
  <si>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</si>
  <si>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</si>
  <si>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</si>
  <si>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</si>
  <si>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</si>
  <si>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</si>
  <si>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</si>
  <si>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</si>
  <si>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</si>
  <si>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</si>
  <si>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</si>
  <si>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</si>
  <si>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</si>
  <si>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</si>
  <si>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</si>
  <si>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</si>
  <si>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</si>
  <si>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</si>
  <si>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</si>
  <si>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</si>
  <si>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</si>
  <si>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</si>
  <si>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</si>
  <si>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</si>
  <si>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</si>
  <si>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</si>
  <si>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</si>
  <si>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</si>
  <si>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</si>
  <si>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</si>
  <si>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</si>
  <si>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</si>
  <si>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</si>
  <si>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</si>
  <si>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</si>
  <si>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</si>
  <si>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</si>
  <si>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</si>
  <si>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</si>
  <si>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</si>
  <si>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</si>
  <si>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</si>
  <si>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</si>
  <si>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</si>
  <si>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</si>
  <si>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</si>
  <si>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</si>
  <si>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</si>
  <si>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</si>
  <si>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</si>
  <si>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</si>
  <si>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</si>
  <si>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</si>
  <si>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</si>
  <si>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</si>
  <si>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</si>
  <si>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</si>
  <si>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</si>
  <si>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</si>
  <si>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</si>
  <si>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</si>
  <si>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</si>
  <si>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</si>
  <si>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</si>
  <si>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</si>
  <si>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</si>
  <si>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</si>
  <si>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</si>
  <si>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</si>
  <si>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</si>
  <si>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</si>
  <si>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</si>
  <si>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</si>
  <si>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</si>
  <si>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</si>
  <si>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</si>
  <si>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</si>
  <si>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</si>
  <si>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</si>
  <si>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</si>
  <si>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</si>
  <si>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</si>
  <si>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</si>
  <si>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</si>
  <si>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</si>
  <si>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</si>
  <si>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</si>
  <si>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</si>
  <si>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</si>
  <si>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</si>
  <si>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</si>
  <si>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</si>
  <si>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</si>
  <si>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</si>
  <si>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</si>
  <si>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</si>
  <si>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</si>
  <si>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</si>
  <si>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</si>
  <si>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</si>
  <si>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</si>
  <si>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</si>
  <si>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</si>
  <si>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</si>
  <si>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</si>
  <si>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</si>
  <si>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</si>
  <si>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</si>
  <si>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</si>
  <si>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</si>
  <si>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</si>
  <si>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</si>
  <si>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</si>
  <si>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</si>
  <si>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</si>
  <si>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</si>
  <si>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</si>
  <si>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</si>
  <si>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</si>
  <si>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</si>
  <si>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</si>
  <si>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</si>
  <si>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</si>
  <si>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</si>
  <si>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</si>
  <si>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</si>
  <si>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</si>
  <si>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</si>
  <si>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</si>
  <si>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</si>
  <si>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</si>
  <si>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</si>
  <si>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</si>
  <si>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</si>
  <si>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</si>
  <si>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</si>
  <si>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</si>
  <si>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</si>
  <si>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</si>
  <si>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</si>
  <si>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</si>
  <si>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</si>
  <si>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</si>
  <si>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</si>
  <si>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</si>
  <si>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</si>
  <si>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</si>
  <si>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</si>
  <si>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</si>
  <si>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</si>
  <si>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</si>
  <si>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</si>
  <si>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</si>
  <si>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</si>
  <si>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</si>
  <si>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</si>
  <si>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</si>
  <si>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</si>
  <si>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</si>
  <si>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</si>
  <si>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</si>
  <si>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</si>
  <si>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</si>
  <si>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</si>
  <si>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</si>
  <si>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</si>
  <si>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</si>
  <si>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</si>
  <si>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</si>
  <si>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</si>
  <si>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</si>
  <si>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</si>
  <si>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</si>
  <si>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</si>
  <si>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</si>
  <si>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</si>
  <si>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</si>
  <si>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</si>
  <si>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</si>
  <si>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</si>
  <si>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</si>
  <si>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</si>
  <si>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</si>
  <si>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</si>
  <si>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</si>
  <si>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</si>
  <si>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</si>
  <si>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</si>
  <si>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</si>
  <si>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</si>
  <si>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</si>
  <si>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</si>
  <si>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</si>
  <si>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</si>
  <si>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</si>
  <si>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</si>
  <si>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</si>
  <si>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</si>
  <si>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</si>
  <si>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</si>
  <si>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</si>
  <si>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</si>
  <si>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</si>
  <si>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</si>
  <si>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</si>
  <si>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</si>
  <si>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</si>
  <si>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</si>
  <si>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</si>
  <si>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</si>
  <si>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</si>
  <si>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</si>
  <si>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</si>
  <si>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</si>
  <si>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</si>
  <si>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</si>
  <si>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</si>
  <si>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</si>
  <si>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</si>
  <si>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</si>
  <si>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</si>
  <si>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</si>
  <si>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</si>
  <si>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</si>
  <si>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</si>
  <si>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</si>
  <si>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</si>
  <si>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</si>
  <si>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</si>
  <si>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</si>
  <si>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</si>
  <si>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</si>
  <si>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</si>
  <si>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</si>
  <si>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</si>
  <si>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</si>
  <si>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</si>
  <si>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</si>
  <si>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</si>
  <si>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</si>
  <si>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</si>
  <si>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</si>
  <si>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</si>
  <si>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</si>
  <si>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</si>
  <si>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</si>
  <si>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</si>
  <si>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</si>
  <si>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</si>
  <si>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</si>
  <si>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</si>
  <si>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</si>
  <si>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</si>
  <si>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</si>
  <si>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</si>
  <si>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</si>
  <si>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</si>
  <si>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</si>
  <si>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</si>
  <si>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</si>
  <si>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</si>
  <si>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</si>
  <si>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</si>
  <si>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</si>
  <si>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</si>
  <si>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</si>
  <si>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</si>
  <si>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</si>
  <si>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</si>
  <si>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</si>
  <si>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</si>
  <si>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</si>
  <si>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</si>
  <si>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</si>
  <si>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</si>
  <si>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</si>
  <si>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</si>
  <si>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</si>
  <si>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</si>
  <si>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</si>
  <si>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</si>
  <si>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</si>
  <si>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</si>
  <si>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</si>
  <si>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</si>
  <si>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</si>
  <si>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</si>
  <si>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</si>
  <si>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</si>
  <si>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</si>
  <si>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</si>
  <si>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</si>
  <si>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</si>
  <si>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</si>
  <si>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</si>
  <si>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</si>
  <si>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</si>
  <si>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</si>
  <si>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</si>
  <si>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</si>
  <si>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</si>
  <si>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</si>
  <si>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</si>
  <si>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</si>
  <si>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</si>
  <si>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</si>
  <si>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</si>
  <si>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</si>
  <si>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</si>
  <si>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</si>
  <si>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</si>
  <si>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</si>
  <si>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</si>
  <si>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</si>
  <si>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</si>
  <si>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</si>
  <si>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</si>
  <si>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</si>
  <si>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</si>
  <si>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</si>
  <si>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</si>
  <si>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</si>
  <si>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</si>
  <si>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</si>
  <si>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</si>
  <si>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</si>
  <si>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</si>
  <si>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</si>
  <si>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</si>
  <si>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</si>
  <si>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</si>
  <si>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</si>
  <si>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</si>
  <si>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</si>
  <si>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</si>
  <si>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</si>
  <si>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</si>
  <si>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</si>
  <si>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</si>
  <si>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</si>
  <si>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</si>
  <si>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</si>
  <si>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</si>
  <si>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</si>
  <si>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</si>
  <si>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</si>
  <si>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</si>
  <si>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</si>
  <si>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</si>
  <si>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</si>
  <si>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</si>
  <si>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</si>
  <si>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</si>
  <si>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</si>
  <si>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</si>
  <si>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</si>
  <si>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</si>
  <si>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</si>
  <si>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</si>
  <si>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</si>
  <si>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</si>
  <si>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</si>
  <si>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</si>
  <si>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</si>
  <si>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</si>
  <si>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</si>
  <si>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</si>
  <si>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</si>
  <si>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</si>
  <si>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</si>
  <si>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</si>
  <si>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</si>
  <si>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</si>
  <si>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</si>
  <si>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</si>
  <si>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</si>
  <si>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</si>
  <si>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</si>
  <si>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</si>
  <si>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</si>
  <si>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</si>
  <si>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</si>
  <si>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</si>
  <si>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</si>
  <si>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</si>
  <si>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</si>
  <si>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</si>
  <si>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</si>
  <si>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</si>
  <si>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</si>
  <si>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</si>
  <si>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</si>
  <si>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</si>
  <si>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</si>
  <si>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</si>
  <si>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</si>
  <si>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</si>
  <si>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</si>
  <si>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</si>
  <si>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</si>
  <si>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</si>
  <si>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</si>
  <si>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</si>
  <si>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</si>
  <si>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</si>
  <si>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</si>
  <si>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</si>
  <si>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</si>
  <si>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</si>
  <si>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</si>
  <si>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</si>
  <si>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</si>
  <si>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</si>
  <si>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</si>
  <si>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</si>
  <si>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</si>
  <si>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</si>
  <si>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</si>
  <si>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</si>
  <si>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</si>
  <si>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</si>
  <si>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</si>
  <si>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</si>
  <si>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</si>
  <si>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</si>
  <si>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</si>
  <si>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</si>
  <si>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</si>
  <si>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</si>
  <si>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</si>
  <si>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</si>
  <si>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</si>
  <si>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</si>
  <si>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</si>
  <si>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</si>
  <si>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</si>
  <si>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</si>
  <si>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</si>
  <si>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</si>
  <si>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</si>
  <si>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</si>
  <si>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</si>
  <si>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</si>
  <si>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</si>
  <si>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</si>
  <si>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</si>
  <si>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</si>
  <si>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</si>
  <si>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</si>
  <si>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</si>
  <si>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</si>
  <si>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</si>
  <si>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</si>
  <si>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</si>
  <si>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</si>
  <si>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</si>
  <si>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</si>
  <si>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</si>
  <si>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</si>
  <si>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</si>
  <si>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</si>
  <si>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</si>
  <si>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</si>
  <si>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</si>
  <si>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</si>
  <si>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</si>
  <si>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</si>
  <si>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</si>
  <si>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</si>
  <si>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</si>
  <si>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</si>
  <si>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</si>
  <si>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</si>
  <si>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</si>
  <si>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</si>
  <si>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</si>
  <si>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</si>
  <si>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</si>
  <si>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</si>
  <si>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</si>
  <si>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</si>
  <si>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</si>
  <si>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</si>
  <si>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</si>
  <si>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</si>
  <si>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</si>
  <si>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</si>
  <si>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</si>
  <si>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</si>
  <si>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</si>
  <si>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</si>
  <si>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</si>
  <si>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</si>
  <si>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</si>
  <si>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</si>
  <si>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</si>
  <si>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</si>
  <si>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</si>
  <si>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</si>
  <si>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</si>
  <si>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</si>
  <si>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</si>
  <si>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</si>
  <si>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</si>
  <si>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</si>
  <si>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</si>
  <si>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</si>
  <si>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</si>
  <si>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</si>
  <si>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</si>
  <si>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</si>
  <si>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</si>
  <si>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</si>
  <si>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</si>
  <si>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</si>
  <si>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</si>
  <si>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</si>
  <si>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</si>
  <si>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</si>
  <si>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</si>
  <si>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</si>
  <si>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</si>
  <si>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</si>
  <si>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</si>
  <si>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</si>
  <si>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</si>
  <si>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</si>
  <si>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</si>
  <si>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</si>
  <si>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</si>
  <si>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</si>
  <si>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</si>
  <si>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</si>
  <si>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</si>
  <si>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</si>
  <si>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</si>
  <si>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</si>
  <si>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</si>
  <si>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</si>
  <si>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</si>
  <si>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</si>
  <si>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</si>
  <si>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</si>
  <si>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</si>
  <si>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</si>
  <si>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</si>
  <si>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</si>
  <si>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</si>
  <si>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</si>
  <si>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</si>
  <si>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</si>
  <si>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</si>
  <si>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</si>
  <si>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</si>
  <si>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</si>
  <si>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</si>
  <si>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</si>
  <si>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</si>
  <si>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</si>
  <si>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</si>
  <si>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</si>
  <si>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</si>
  <si>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</si>
  <si>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</si>
  <si>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</si>
  <si>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</si>
  <si>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</si>
  <si>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</si>
  <si>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</si>
  <si>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</si>
  <si>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</si>
  <si>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</si>
  <si>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</si>
  <si>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</si>
  <si>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</si>
  <si>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</si>
  <si>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</si>
  <si>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</si>
  <si>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</si>
  <si>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</si>
  <si>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</si>
  <si>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</si>
  <si>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</si>
  <si>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</si>
  <si>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</si>
  <si>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</si>
  <si>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</si>
  <si>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</si>
  <si>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</si>
  <si>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</si>
  <si>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</si>
  <si>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</si>
  <si>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</si>
  <si>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</si>
  <si>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</si>
  <si>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</si>
  <si>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</si>
  <si>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</si>
  <si>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</si>
  <si>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</si>
  <si>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</si>
  <si>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</si>
  <si>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</si>
  <si>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</si>
  <si>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</si>
  <si>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</si>
  <si>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</si>
  <si>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</si>
  <si>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</si>
  <si>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</si>
  <si>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</si>
  <si>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</si>
  <si>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</si>
  <si>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</si>
  <si>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</si>
  <si>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</si>
  <si>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</si>
  <si>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</si>
  <si>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</si>
  <si>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</si>
  <si>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</si>
  <si>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</si>
  <si>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</si>
  <si>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</si>
  <si>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</si>
  <si>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</si>
  <si>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</si>
  <si>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</si>
  <si>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</si>
  <si>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</si>
  <si>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</si>
  <si>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</si>
  <si>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</si>
  <si>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</si>
  <si>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</si>
  <si>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</si>
  <si>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</si>
  <si>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</si>
  <si>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</si>
  <si>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</si>
  <si>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</si>
  <si>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</si>
  <si>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</si>
  <si>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</si>
  <si>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</si>
  <si>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</si>
  <si>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</si>
  <si>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</si>
  <si>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</si>
  <si>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</si>
  <si>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</si>
  <si>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</si>
  <si>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</si>
  <si>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</si>
  <si>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</si>
  <si>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</si>
  <si>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</si>
  <si>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</si>
  <si>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</si>
  <si>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</si>
  <si>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</si>
  <si>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</si>
  <si>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</si>
  <si>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</si>
  <si>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</si>
  <si>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</si>
  <si>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</si>
  <si>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</si>
  <si>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</si>
  <si>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</si>
  <si>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</si>
  <si>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</si>
  <si>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</si>
  <si>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</si>
  <si>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</si>
  <si>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</si>
  <si>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</si>
  <si>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</si>
  <si>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</si>
  <si>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</si>
  <si>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</si>
  <si>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</si>
  <si>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</si>
  <si>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</si>
  <si>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</si>
  <si>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</si>
  <si>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</si>
  <si>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</si>
  <si>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</si>
  <si>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</si>
  <si>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</si>
  <si>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</si>
  <si>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</si>
  <si>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</si>
  <si>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</si>
  <si>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</si>
  <si>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</si>
  <si>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</si>
  <si>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</si>
  <si>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</si>
  <si>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</si>
  <si>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</si>
  <si>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</si>
  <si>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</si>
  <si>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</si>
  <si>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</si>
  <si>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</si>
  <si>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</si>
  <si>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</si>
  <si>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</si>
  <si>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</si>
  <si>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</si>
  <si>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</si>
  <si>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</si>
  <si>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</si>
  <si>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</si>
  <si>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</si>
  <si>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</si>
  <si>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</si>
  <si>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</si>
  <si>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</si>
  <si>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</si>
  <si>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</si>
  <si>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</si>
  <si>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</si>
  <si>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</si>
  <si>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</si>
  <si>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</si>
  <si>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</si>
  <si>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</si>
  <si>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</si>
  <si>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</si>
  <si>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</si>
  <si>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</si>
  <si>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</si>
  <si>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</si>
  <si>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</si>
  <si>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</si>
  <si>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</si>
  <si>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</si>
  <si>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</si>
  <si>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</si>
  <si>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</si>
  <si>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</si>
  <si>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</si>
  <si>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</si>
  <si>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</si>
  <si>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</si>
  <si>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</si>
  <si>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</si>
  <si>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</si>
  <si>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</si>
  <si>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</si>
  <si>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</si>
  <si>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</si>
  <si>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</si>
  <si>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</si>
  <si>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</si>
  <si>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</si>
  <si>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</si>
  <si>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</si>
  <si>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</si>
  <si>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</si>
  <si>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</si>
  <si>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</si>
  <si>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</si>
  <si>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</si>
  <si>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</si>
  <si>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</si>
  <si>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</si>
  <si>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</si>
  <si>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</si>
  <si>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</si>
  <si>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</si>
  <si>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</si>
  <si>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</si>
  <si>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</si>
  <si>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</si>
  <si>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</si>
  <si>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</si>
  <si>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</si>
  <si>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</si>
  <si>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</si>
  <si>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</si>
  <si>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</si>
  <si>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</si>
  <si>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</si>
  <si>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</si>
  <si>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</si>
  <si>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</si>
  <si>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</si>
  <si>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</si>
  <si>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</si>
  <si>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</si>
  <si>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</si>
  <si>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</si>
  <si>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</si>
  <si>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</si>
  <si>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</si>
  <si>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</si>
  <si>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</si>
  <si>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</si>
  <si>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</si>
  <si>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</si>
  <si>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</si>
  <si>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</si>
  <si>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</si>
  <si>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</si>
  <si>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</si>
  <si>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</si>
  <si>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</si>
  <si>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</si>
  <si>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</si>
  <si>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</si>
  <si>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</si>
  <si>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</si>
  <si>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</si>
  <si>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</si>
  <si>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</si>
  <si>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</si>
  <si>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</si>
  <si>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</si>
  <si>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</si>
  <si>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</si>
  <si>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</si>
  <si>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</si>
  <si>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</si>
  <si>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</si>
  <si>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</si>
  <si>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</si>
  <si>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</si>
  <si>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</si>
  <si>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</si>
  <si>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</si>
  <si>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</si>
  <si>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</si>
  <si>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</si>
  <si>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</si>
  <si>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</si>
  <si>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</si>
  <si>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</si>
  <si>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</si>
  <si>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</si>
  <si>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</si>
  <si>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</si>
  <si>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</si>
  <si>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</si>
  <si>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</si>
  <si>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</si>
  <si>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</si>
  <si>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</si>
  <si>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</si>
  <si>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</si>
  <si>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</si>
  <si>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</si>
  <si>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</si>
  <si>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</si>
  <si>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</si>
  <si>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</si>
  <si>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</si>
  <si>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</si>
  <si>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</si>
  <si>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</si>
  <si>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</si>
  <si>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</si>
  <si>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</si>
  <si>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</si>
  <si>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</si>
  <si>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</si>
  <si>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</si>
  <si>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</si>
  <si>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</si>
  <si>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</si>
  <si>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</si>
  <si>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</si>
  <si>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</si>
  <si>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</si>
  <si>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</si>
  <si>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</si>
  <si>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</si>
  <si>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</si>
  <si>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</si>
  <si>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</si>
  <si>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</si>
  <si>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</si>
  <si>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</si>
  <si>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</si>
  <si>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</si>
  <si>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</si>
  <si>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</si>
  <si>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</si>
  <si>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</si>
  <si>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</si>
  <si>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</si>
  <si>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</si>
  <si>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</si>
  <si>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</si>
  <si>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</si>
  <si>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</si>
  <si>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</si>
  <si>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</si>
  <si>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</si>
  <si>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</si>
  <si>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</si>
  <si>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</si>
  <si>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</si>
  <si>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</si>
  <si>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</si>
  <si>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</si>
  <si>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</si>
  <si>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</si>
  <si>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</si>
  <si>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</si>
  <si>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</si>
  <si>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</si>
  <si>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</si>
  <si>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</si>
  <si>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</si>
  <si>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</si>
  <si>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</si>
  <si>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</si>
  <si>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</si>
  <si>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</si>
  <si>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</si>
  <si>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</si>
  <si>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</si>
  <si>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</si>
  <si>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</si>
  <si>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</si>
  <si>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</si>
  <si>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</si>
  <si>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</si>
  <si>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</si>
  <si>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</si>
  <si>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</si>
  <si>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</si>
  <si>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</si>
  <si>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</si>
  <si>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</si>
  <si>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</si>
  <si>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</si>
  <si>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</si>
  <si>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</si>
  <si>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</si>
  <si>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</si>
  <si>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</si>
  <si>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</si>
  <si>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</si>
  <si>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</si>
  <si>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</si>
  <si>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</si>
  <si>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</si>
  <si>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</si>
  <si>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</si>
  <si>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</si>
  <si>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</si>
  <si>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</si>
  <si>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</si>
  <si>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</si>
  <si>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</si>
  <si>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</si>
  <si>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</si>
  <si>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</si>
  <si>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</si>
  <si>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</si>
  <si>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</si>
  <si>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</si>
  <si>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</si>
  <si>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</si>
  <si>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</si>
  <si>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</si>
  <si>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</si>
  <si>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</si>
  <si>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</si>
  <si>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</si>
  <si>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</si>
  <si>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</si>
  <si>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</si>
  <si>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</si>
  <si>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</si>
  <si>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</si>
  <si>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</si>
  <si>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</si>
  <si>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</si>
  <si>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</si>
  <si>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</si>
  <si>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</si>
  <si>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</si>
  <si>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</si>
  <si>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</si>
  <si>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</si>
  <si>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</si>
  <si>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</si>
  <si>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</si>
  <si>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</si>
  <si>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</si>
  <si>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</si>
  <si>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</si>
  <si>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</si>
  <si>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</si>
  <si>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</si>
  <si>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</si>
  <si>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</si>
  <si>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</si>
  <si>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</si>
  <si>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</si>
  <si>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</si>
  <si>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</si>
  <si>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</si>
  <si>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</si>
  <si>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</si>
  <si>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</si>
  <si>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</si>
  <si>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</si>
  <si>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</si>
  <si>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</si>
  <si>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</si>
  <si>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</si>
  <si>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</si>
  <si>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</si>
  <si>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</si>
  <si>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</si>
  <si>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</si>
  <si>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</si>
  <si>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</si>
  <si>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</si>
  <si>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</si>
  <si>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</si>
  <si>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</si>
  <si>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</si>
  <si>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</si>
  <si>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</si>
  <si>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</si>
  <si>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</si>
  <si>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</si>
  <si>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</si>
  <si>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</si>
  <si>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</si>
  <si>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</si>
  <si>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</si>
  <si>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</si>
  <si>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</si>
  <si>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</si>
  <si>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</si>
  <si>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</si>
  <si>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</si>
  <si>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</si>
  <si>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</si>
  <si>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</si>
  <si>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</si>
  <si>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</si>
  <si>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</si>
  <si>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</si>
  <si>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</si>
  <si>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</si>
  <si>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</si>
  <si>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</si>
  <si>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</si>
  <si>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</si>
  <si>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</si>
  <si>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</si>
  <si>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</si>
  <si>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</si>
  <si>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</si>
  <si>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</si>
  <si>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</si>
  <si>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</si>
  <si>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</si>
  <si>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</si>
  <si>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</si>
  <si>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</si>
  <si>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</si>
  <si>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</si>
  <si>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</si>
  <si>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</si>
  <si>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</si>
  <si>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</si>
  <si>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</si>
  <si>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</si>
  <si>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</si>
  <si>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</si>
  <si>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</si>
  <si>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</si>
  <si>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</si>
  <si>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</si>
  <si>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</si>
  <si>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</si>
  <si>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</si>
  <si>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</si>
  <si>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</si>
  <si>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</si>
  <si>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</si>
  <si>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</si>
  <si>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</si>
  <si>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</si>
  <si>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</si>
  <si>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</si>
  <si>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</si>
  <si>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</si>
  <si>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</si>
  <si>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</si>
  <si>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</si>
  <si>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</si>
  <si>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</si>
  <si>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</si>
  <si>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</si>
  <si>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</si>
  <si>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</si>
  <si>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</si>
  <si>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</si>
  <si>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</si>
  <si>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</si>
  <si>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</si>
  <si>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</si>
  <si>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</si>
  <si>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</si>
  <si>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</si>
  <si>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</si>
  <si>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</si>
  <si>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</si>
  <si>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</si>
  <si>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</si>
  <si>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</si>
  <si>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</si>
  <si>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</si>
  <si>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</si>
  <si>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</si>
  <si>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</si>
  <si>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</si>
  <si>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</si>
  <si>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</si>
  <si>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</si>
  <si>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</si>
  <si>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</si>
  <si>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</si>
  <si>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</si>
  <si>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</si>
  <si>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</si>
  <si>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</si>
  <si>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</si>
  <si>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</si>
  <si>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</si>
  <si>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</si>
  <si>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</si>
  <si>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</si>
  <si>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</si>
  <si>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</si>
  <si>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</si>
  <si>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</si>
  <si>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</si>
  <si>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</si>
  <si>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</si>
  <si>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</si>
  <si>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</si>
  <si>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</si>
  <si>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</si>
  <si>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</si>
  <si>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</si>
  <si>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</si>
  <si>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</si>
  <si>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</si>
  <si>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</si>
  <si>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</si>
  <si>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</si>
  <si>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</si>
  <si>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</si>
  <si>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</si>
  <si>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</si>
  <si>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</si>
  <si>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</si>
  <si>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</si>
  <si>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</si>
  <si>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</si>
  <si>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</si>
  <si>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</si>
  <si>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</si>
  <si>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</si>
  <si>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</si>
  <si>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</si>
  <si>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</si>
  <si>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</si>
  <si>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</si>
  <si>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</si>
  <si>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</si>
  <si>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</si>
  <si>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</si>
  <si>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</si>
  <si>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</si>
  <si>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</si>
  <si>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</si>
  <si>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</si>
  <si>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</si>
  <si>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</si>
  <si>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</si>
  <si>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</si>
  <si>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</si>
  <si>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</si>
  <si>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</si>
  <si>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</si>
  <si>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</si>
  <si>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</si>
  <si>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</si>
  <si>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</si>
  <si>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</si>
  <si>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</si>
  <si>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</si>
  <si>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</si>
  <si>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</si>
  <si>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</si>
  <si>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</si>
  <si>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</si>
  <si>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</si>
  <si>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</si>
  <si>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</si>
  <si>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</si>
  <si>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</si>
  <si>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</si>
  <si>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</si>
  <si>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</si>
  <si>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</si>
  <si>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</si>
  <si>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</si>
  <si>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</si>
  <si>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</si>
  <si>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</si>
  <si>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</si>
  <si>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</si>
  <si>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</si>
  <si>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</si>
  <si>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</si>
  <si>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</si>
  <si>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</si>
  <si>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</si>
  <si>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</si>
  <si>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</si>
  <si>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</si>
  <si>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</si>
  <si>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</si>
  <si>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</si>
  <si>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</si>
  <si>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</si>
  <si>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</si>
  <si>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</si>
  <si>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</si>
  <si>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</si>
  <si>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</si>
  <si>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</si>
  <si>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</si>
  <si>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</si>
  <si>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</si>
  <si>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</si>
  <si>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</si>
  <si>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</si>
  <si>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</si>
  <si>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</si>
  <si>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</si>
  <si>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</si>
  <si>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</si>
  <si>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</si>
  <si>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</si>
  <si>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</si>
  <si>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</si>
  <si>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</si>
  <si>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</si>
  <si>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</si>
  <si>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</si>
  <si>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</si>
  <si>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</si>
  <si>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</si>
  <si>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</si>
  <si>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</si>
  <si>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</si>
  <si>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</si>
  <si>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</si>
  <si>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</si>
  <si>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</si>
  <si>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</si>
  <si>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</si>
  <si>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</si>
  <si>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</si>
  <si>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</si>
  <si>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</si>
  <si>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</si>
  <si>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</si>
  <si>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</si>
  <si>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</si>
  <si>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</si>
  <si>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</si>
  <si>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</si>
  <si>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</si>
  <si>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</si>
  <si>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</si>
  <si>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</si>
  <si>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</si>
  <si>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</si>
  <si>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</si>
  <si>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</si>
  <si>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</si>
  <si>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</si>
  <si>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</si>
  <si>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</si>
  <si>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</si>
  <si>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</si>
  <si>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</si>
  <si>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</si>
  <si>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</si>
  <si>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</si>
  <si>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</si>
  <si>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</si>
  <si>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</si>
  <si>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</si>
  <si>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</si>
  <si>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</si>
  <si>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</si>
  <si>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</si>
  <si>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</si>
  <si>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</si>
  <si>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</si>
  <si>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</si>
  <si>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</si>
  <si>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</si>
  <si>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</si>
  <si>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</si>
  <si>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</si>
  <si>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</si>
  <si>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</si>
  <si>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</si>
  <si>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</si>
  <si>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</si>
  <si>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</si>
  <si>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</si>
  <si>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</si>
  <si>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</si>
  <si>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</si>
  <si>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</si>
  <si>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</si>
  <si>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</si>
  <si>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</si>
  <si>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</si>
  <si>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</si>
  <si>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</si>
  <si>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</si>
  <si>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</si>
  <si>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</si>
  <si>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</si>
  <si>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</si>
  <si>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</si>
  <si>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</si>
  <si>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</si>
  <si>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</si>
  <si>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</si>
  <si>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</si>
  <si>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</si>
  <si>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</si>
  <si>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</si>
  <si>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</si>
  <si>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</si>
  <si>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</si>
  <si>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</si>
  <si>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</si>
  <si>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</si>
  <si>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</si>
  <si>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</si>
  <si>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</si>
  <si>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</si>
  <si>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</si>
  <si>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</si>
  <si>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</si>
  <si>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</si>
  <si>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</si>
  <si>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</si>
  <si>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</si>
  <si>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</si>
  <si>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</si>
  <si>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</si>
  <si>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</si>
  <si>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</si>
  <si>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</si>
  <si>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</si>
  <si>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</si>
  <si>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</si>
  <si>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</si>
  <si>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</si>
  <si>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</si>
  <si>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</si>
  <si>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</si>
  <si>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</si>
  <si>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</si>
  <si>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</si>
  <si>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</si>
  <si>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</si>
  <si>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</si>
  <si>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</si>
  <si>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</si>
  <si>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</si>
  <si>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</si>
  <si>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</si>
  <si>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</si>
  <si>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</si>
  <si>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</si>
  <si>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</si>
  <si>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</si>
  <si>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</si>
  <si>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</si>
  <si>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</si>
  <si>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</si>
  <si>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</si>
  <si>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</si>
  <si>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</si>
  <si>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</si>
  <si>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</si>
  <si>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</si>
  <si>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</si>
  <si>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</si>
  <si>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</si>
  <si>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</si>
  <si>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</si>
  <si>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</si>
  <si>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</si>
  <si>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</si>
  <si>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</si>
  <si>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</si>
  <si>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</si>
  <si>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</si>
  <si>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</si>
  <si>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</si>
  <si>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</si>
  <si>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</si>
  <si>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</si>
  <si>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</si>
  <si>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</si>
  <si>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</si>
  <si>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</si>
  <si>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</si>
  <si>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</si>
  <si>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</si>
  <si>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</si>
  <si>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</si>
  <si>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</si>
  <si>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</si>
  <si>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</si>
  <si>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</si>
  <si>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</si>
  <si>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</si>
  <si>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</si>
  <si>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</si>
  <si>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</si>
  <si>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</si>
  <si>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</si>
  <si>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</si>
  <si>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</si>
  <si>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</si>
  <si>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</si>
  <si>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</si>
  <si>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</si>
  <si>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</si>
  <si>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</si>
  <si>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</si>
  <si>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</si>
  <si>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</si>
  <si>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</si>
  <si>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</si>
  <si>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</si>
  <si>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</si>
  <si>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</si>
  <si>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</si>
  <si>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</si>
  <si>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</si>
  <si>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</si>
  <si>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</si>
  <si>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</si>
  <si>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</si>
  <si>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</si>
  <si>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</si>
  <si>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</si>
  <si>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</si>
  <si>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</si>
  <si>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</si>
  <si>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</si>
  <si>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</si>
  <si>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</si>
  <si>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</si>
  <si>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</si>
  <si>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</si>
  <si>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</si>
  <si>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</si>
  <si>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</si>
  <si>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</si>
  <si>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</si>
  <si>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</si>
  <si>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</si>
  <si>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</si>
  <si>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</si>
  <si>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</si>
  <si>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</si>
  <si>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</si>
  <si>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</si>
  <si>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</si>
  <si>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</si>
  <si>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</si>
  <si>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</si>
  <si>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</si>
  <si>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</si>
  <si>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</si>
  <si>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</si>
  <si>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</si>
  <si>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</si>
  <si>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</si>
  <si>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</si>
  <si>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</si>
  <si>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</si>
  <si>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</si>
  <si>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</si>
  <si>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</si>
  <si>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</si>
  <si>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</si>
  <si>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</si>
  <si>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</si>
  <si>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</si>
  <si>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</si>
  <si>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</si>
  <si>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</si>
  <si>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</si>
  <si>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</si>
  <si>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</si>
  <si>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</si>
  <si>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</si>
  <si>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</si>
  <si>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</si>
  <si>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</si>
  <si>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</si>
  <si>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</si>
  <si>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</si>
  <si>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</si>
  <si>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</si>
  <si>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</si>
  <si>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</si>
  <si>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</si>
  <si>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</si>
  <si>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</si>
  <si>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</si>
  <si>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</si>
  <si>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</si>
  <si>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</si>
  <si>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</si>
  <si>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</si>
  <si>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</si>
  <si>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</si>
  <si>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</si>
  <si>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</si>
  <si>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</si>
  <si>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</si>
  <si>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</si>
  <si>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</si>
  <si>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</si>
  <si>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</si>
  <si>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</si>
  <si>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</si>
  <si>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</si>
  <si>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</si>
  <si>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</si>
  <si>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</si>
  <si>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</si>
  <si>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</si>
  <si>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</si>
  <si>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</si>
  <si>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</si>
  <si>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</si>
  <si>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</si>
  <si>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</si>
  <si>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</si>
  <si>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</si>
  <si>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</si>
  <si>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</si>
  <si>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</si>
  <si>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</si>
  <si>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</si>
  <si>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</si>
  <si>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</si>
  <si>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</si>
  <si>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</si>
  <si>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</si>
  <si>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</si>
  <si>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</si>
  <si>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</si>
  <si>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</si>
  <si>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</si>
  <si>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</si>
  <si>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</si>
  <si>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</si>
  <si>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</si>
  <si>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</si>
  <si>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</si>
  <si>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</si>
  <si>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</si>
  <si>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</si>
  <si>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</si>
  <si>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</si>
  <si>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</si>
  <si>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</si>
  <si>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</si>
  <si>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</si>
  <si>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</si>
  <si>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</si>
  <si>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</si>
  <si>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</si>
  <si>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</si>
  <si>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</si>
  <si>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</si>
  <si>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</si>
  <si>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</si>
  <si>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</si>
  <si>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</si>
  <si>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</si>
  <si>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</si>
  <si>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</si>
  <si>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</si>
  <si>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</si>
  <si>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</si>
  <si>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</si>
  <si>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</si>
  <si>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</si>
  <si>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</si>
  <si>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</si>
  <si>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</si>
  <si>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</si>
  <si>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</si>
  <si>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</si>
  <si>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</si>
  <si>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</si>
  <si>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</si>
  <si>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</si>
  <si>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</si>
  <si>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</si>
  <si>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</si>
  <si>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</si>
  <si>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</si>
  <si>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</si>
  <si>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</si>
  <si>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</si>
  <si>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</si>
  <si>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</si>
  <si>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</si>
  <si>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</si>
  <si>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</si>
  <si>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</si>
  <si>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</si>
  <si>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</si>
  <si>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</si>
  <si>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</si>
  <si>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</si>
  <si>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</si>
  <si>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</si>
  <si>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</si>
  <si>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</si>
  <si>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</si>
  <si>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</si>
  <si>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</si>
  <si>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</si>
  <si>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</si>
  <si>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</si>
  <si>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</si>
  <si>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</si>
  <si>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</si>
  <si>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</si>
  <si>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</si>
  <si>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</si>
  <si>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</si>
  <si>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</si>
  <si>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</si>
  <si>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</si>
  <si>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</si>
  <si>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</si>
  <si>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</si>
  <si>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</si>
  <si>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</si>
  <si>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</si>
  <si>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</si>
  <si>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</si>
  <si>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</si>
  <si>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</si>
  <si>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</si>
  <si>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</si>
  <si>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</si>
  <si>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</si>
  <si>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</si>
  <si>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</si>
  <si>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</si>
  <si>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</si>
  <si>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</si>
  <si>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</si>
  <si>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</si>
  <si>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</si>
  <si>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</si>
  <si>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</si>
  <si>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</si>
  <si>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</si>
  <si>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</si>
  <si>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</si>
  <si>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</si>
  <si>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</si>
  <si>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</si>
  <si>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</si>
  <si>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</si>
  <si>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</si>
  <si>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</si>
  <si>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</si>
  <si>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</si>
  <si>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</si>
  <si>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</si>
  <si>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</si>
  <si>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</si>
  <si>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</si>
  <si>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</si>
  <si>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</si>
  <si>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</si>
  <si>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</si>
  <si>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</si>
  <si>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</si>
  <si>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</si>
  <si>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</si>
  <si>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</si>
  <si>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</si>
  <si>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</si>
  <si>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</si>
  <si>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</si>
  <si>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</si>
  <si>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</si>
  <si>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</si>
  <si>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</si>
  <si>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</si>
  <si>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</si>
  <si>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</si>
  <si>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</si>
  <si>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</si>
  <si>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</si>
  <si>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</si>
  <si>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</si>
  <si>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</si>
  <si>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</si>
  <si>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</si>
  <si>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</si>
  <si>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</si>
  <si>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</si>
  <si>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</si>
  <si>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</si>
  <si>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</si>
  <si>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</si>
  <si>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</si>
  <si>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</si>
  <si>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</si>
  <si>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</si>
  <si>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</si>
  <si>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</si>
  <si>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</si>
  <si>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</si>
  <si>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</si>
  <si>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</si>
  <si>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</si>
  <si>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</si>
  <si>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</si>
  <si>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</si>
  <si>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</si>
  <si>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</si>
  <si>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</si>
  <si>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</si>
  <si>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</si>
  <si>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</si>
  <si>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</si>
  <si>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</si>
  <si>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</si>
  <si>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</si>
  <si>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</si>
  <si>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</si>
  <si>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</si>
  <si>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</si>
  <si>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</si>
  <si>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</si>
  <si>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</si>
  <si>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</si>
  <si>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</si>
  <si>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</si>
  <si>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</si>
  <si>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</si>
  <si>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</si>
  <si>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</si>
  <si>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</si>
  <si>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</si>
  <si>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</si>
  <si>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</si>
  <si>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</si>
  <si>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</si>
  <si>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</si>
  <si>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</si>
  <si>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</si>
  <si>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</si>
  <si>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</si>
  <si>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</si>
  <si>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</si>
  <si>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</si>
  <si>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</si>
  <si>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</si>
  <si>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</si>
  <si>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</si>
  <si>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</si>
  <si>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</si>
  <si>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</si>
  <si>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</si>
  <si>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</si>
  <si>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</si>
  <si>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</si>
  <si>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</si>
  <si>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</si>
  <si>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</si>
  <si>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</si>
  <si>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</si>
  <si>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</si>
  <si>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</si>
  <si>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</si>
  <si>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</si>
  <si>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</si>
  <si>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</si>
  <si>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</si>
  <si>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</si>
  <si>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</si>
  <si>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</si>
  <si>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</si>
  <si>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</si>
  <si>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</si>
  <si>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</si>
  <si>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</si>
  <si>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</si>
  <si>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</si>
  <si>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</si>
  <si>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</si>
  <si>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</si>
  <si>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</si>
  <si>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</si>
  <si>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</si>
  <si>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</si>
  <si>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</si>
  <si>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</si>
  <si>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</si>
  <si>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</si>
  <si>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</si>
  <si>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</si>
  <si>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</si>
  <si>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</si>
  <si>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</si>
  <si>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</si>
  <si>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</si>
  <si>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</si>
  <si>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</si>
  <si>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</si>
  <si>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</si>
  <si>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</si>
  <si>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</si>
  <si>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</si>
  <si>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</si>
  <si>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</si>
  <si>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</si>
  <si>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</si>
  <si>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</si>
  <si>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</si>
  <si>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</si>
  <si>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</si>
  <si>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</si>
  <si>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</si>
  <si>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</si>
  <si>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</si>
  <si>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</si>
  <si>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</si>
  <si>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</si>
  <si>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</si>
  <si>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</si>
  <si>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</si>
  <si>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</si>
  <si>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</si>
  <si>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</si>
  <si>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</si>
  <si>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</si>
  <si>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</si>
  <si>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</si>
  <si>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</si>
  <si>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</si>
  <si>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</si>
  <si>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</si>
  <si>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</si>
  <si>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</si>
  <si>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</si>
  <si>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</si>
  <si>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</si>
  <si>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</si>
  <si>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</si>
  <si>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</si>
  <si>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</si>
  <si>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</si>
  <si>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</si>
  <si>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</si>
  <si>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</si>
  <si>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</si>
  <si>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</si>
  <si>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</si>
  <si>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</si>
  <si>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</si>
  <si>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</si>
  <si>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</si>
  <si>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</si>
  <si>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</si>
  <si>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</si>
  <si>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</si>
  <si>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</si>
  <si>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</si>
  <si>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</si>
  <si>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</si>
  <si>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</si>
  <si>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</si>
  <si>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</si>
  <si>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</si>
  <si>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</si>
  <si>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</si>
  <si>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</si>
  <si>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</si>
  <si>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</si>
  <si>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</si>
  <si>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</si>
  <si>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</si>
  <si>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</si>
  <si>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</si>
  <si>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</si>
  <si>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</si>
  <si>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</si>
  <si>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</si>
  <si>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</si>
  <si>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</si>
  <si>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</si>
  <si>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</si>
  <si>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</si>
  <si>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</si>
  <si>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</si>
  <si>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</si>
  <si>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</si>
  <si>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</si>
  <si>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</si>
  <si>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</si>
  <si>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</si>
  <si>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</si>
  <si>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</si>
  <si>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</si>
  <si>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</si>
  <si>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</si>
  <si>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</si>
  <si>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</si>
  <si>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</si>
  <si>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</si>
  <si>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</si>
  <si>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</si>
  <si>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</si>
  <si>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</si>
  <si>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</si>
  <si>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</si>
  <si>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</si>
  <si>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</si>
  <si>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</si>
  <si>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</si>
  <si>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</si>
  <si>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</si>
  <si>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</si>
  <si>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</si>
  <si>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</si>
  <si>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</si>
  <si>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</si>
  <si>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</si>
  <si>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</si>
  <si>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</si>
  <si>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</si>
  <si>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</si>
  <si>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</si>
  <si>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</si>
  <si>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</si>
  <si>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</si>
  <si>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</si>
  <si>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</si>
  <si>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</si>
  <si>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</si>
  <si>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</si>
  <si>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</si>
  <si>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</si>
  <si>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</si>
  <si>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</si>
  <si>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</si>
  <si>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</si>
  <si>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</si>
  <si>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</si>
  <si>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</si>
  <si>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</si>
  <si>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</si>
  <si>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</si>
  <si>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</si>
  <si>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</si>
  <si>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</si>
  <si>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</si>
  <si>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</si>
  <si>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</si>
  <si>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</si>
  <si>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</si>
  <si>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</si>
  <si>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</si>
  <si>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</si>
  <si>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</si>
  <si>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</si>
  <si>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</si>
  <si>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</si>
  <si>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</si>
  <si>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</si>
  <si>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</si>
  <si>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</si>
  <si>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</si>
  <si>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</si>
  <si>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</si>
  <si>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</si>
  <si>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</si>
  <si>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</si>
  <si>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</si>
  <si>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</si>
  <si>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</si>
  <si>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</si>
  <si>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</si>
  <si>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</si>
  <si>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</si>
  <si>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</si>
  <si>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</si>
  <si>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</si>
  <si>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</si>
  <si>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</si>
  <si>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</si>
  <si>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</si>
  <si>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</si>
  <si>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</si>
  <si>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</si>
  <si>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</si>
  <si>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</si>
  <si>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</si>
  <si>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</si>
  <si>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</si>
  <si>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</si>
  <si>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</si>
  <si>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</si>
  <si>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</si>
  <si>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</si>
  <si>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</si>
  <si>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</si>
  <si>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</si>
  <si>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</si>
  <si>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</si>
  <si>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</si>
  <si>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</si>
  <si>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</si>
  <si>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</si>
  <si>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</si>
  <si>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</si>
  <si>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</si>
  <si>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</si>
  <si>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</si>
  <si>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</si>
  <si>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</si>
  <si>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</si>
  <si>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</si>
  <si>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</si>
  <si>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</si>
  <si>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</si>
  <si>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</si>
  <si>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</si>
  <si>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</si>
  <si>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</si>
  <si>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</si>
  <si>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</si>
  <si>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</si>
  <si>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</si>
  <si>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</si>
  <si>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</si>
  <si>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</si>
  <si>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</si>
  <si>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</si>
  <si>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</si>
  <si>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</si>
  <si>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</si>
  <si>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</si>
  <si>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</si>
  <si>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</si>
  <si>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</si>
  <si>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</si>
  <si>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</si>
  <si>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</si>
  <si>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</si>
  <si>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</si>
  <si>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</si>
  <si>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</si>
  <si>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</si>
  <si>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</si>
  <si>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</si>
  <si>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</si>
  <si>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</si>
  <si>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</si>
  <si>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</si>
  <si>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</si>
  <si>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</si>
  <si>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</si>
  <si>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</si>
  <si>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</si>
  <si>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</si>
  <si>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</si>
  <si>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</si>
  <si>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</si>
  <si>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</si>
  <si>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</si>
  <si>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</si>
  <si>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</si>
  <si>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</si>
  <si>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</si>
  <si>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</si>
  <si>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</si>
  <si>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</si>
  <si>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</si>
  <si>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</si>
  <si>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</si>
  <si>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</si>
  <si>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</si>
  <si>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</si>
  <si>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</si>
  <si>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</si>
  <si>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</si>
  <si>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</si>
  <si>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</si>
  <si>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</si>
  <si>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</si>
  <si>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</si>
  <si>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</si>
  <si>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</si>
  <si>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</si>
  <si>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</si>
  <si>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</si>
  <si>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</si>
  <si>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</si>
  <si>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</si>
  <si>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</si>
  <si>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</si>
  <si>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</si>
  <si>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</si>
  <si>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</si>
  <si>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</si>
  <si>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</si>
  <si>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</si>
  <si>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</si>
  <si>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</si>
  <si>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</si>
  <si>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</si>
  <si>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</si>
  <si>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</si>
  <si>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</si>
  <si>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</si>
  <si>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</si>
  <si>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</si>
  <si>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</si>
  <si>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</si>
  <si>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</si>
  <si>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</si>
  <si>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</si>
  <si>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</si>
  <si>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</si>
  <si>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</si>
  <si>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</si>
  <si>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</si>
  <si>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</si>
  <si>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</si>
  <si>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</si>
  <si>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</si>
  <si>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</si>
  <si>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</si>
  <si>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</si>
  <si>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</si>
  <si>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</si>
  <si>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</si>
  <si>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</si>
  <si>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</si>
  <si>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</si>
  <si>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</si>
  <si>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</si>
  <si>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</si>
  <si>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</si>
  <si>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</si>
  <si>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</si>
  <si>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</si>
  <si>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</si>
  <si>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</si>
  <si>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</si>
  <si>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</si>
  <si>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</si>
  <si>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</si>
  <si>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</si>
  <si>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</si>
  <si>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</si>
  <si>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</si>
  <si>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</si>
  <si>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</si>
  <si>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</si>
  <si>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</si>
  <si>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</si>
  <si>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</si>
  <si>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</si>
  <si>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</si>
  <si>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</si>
  <si>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</si>
  <si>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</si>
  <si>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</si>
  <si>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</si>
  <si>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</si>
  <si>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</si>
  <si>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</si>
  <si>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</si>
  <si>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</si>
  <si>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</si>
  <si>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</si>
  <si>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</si>
  <si>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</si>
  <si>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</si>
  <si>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</si>
  <si>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</si>
  <si>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</si>
  <si>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</si>
  <si>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</si>
  <si>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</si>
  <si>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</si>
  <si>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</si>
  <si>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</si>
  <si>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</si>
  <si>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</si>
  <si>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</si>
  <si>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</si>
  <si>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</si>
  <si>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</si>
  <si>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</si>
  <si>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</si>
  <si>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</si>
  <si>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</si>
  <si>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</si>
  <si>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</si>
  <si>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</si>
  <si>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</si>
  <si>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</si>
  <si>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</si>
  <si>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</si>
  <si>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</si>
  <si>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</si>
  <si>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</si>
  <si>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</si>
  <si>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</si>
  <si>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</si>
  <si>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</si>
  <si>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</si>
  <si>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</si>
  <si>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</si>
  <si>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</si>
  <si>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</si>
  <si>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</si>
  <si>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</si>
  <si>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</si>
  <si>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</si>
  <si>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</si>
  <si>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</si>
  <si>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</si>
  <si>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</si>
  <si>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</si>
  <si>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</si>
  <si>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</si>
  <si>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</si>
  <si>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</si>
  <si>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</si>
  <si>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</si>
  <si>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</si>
  <si>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</si>
  <si>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</si>
  <si>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</si>
  <si>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</si>
  <si>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</si>
  <si>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</si>
  <si>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</si>
  <si>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</si>
  <si>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</si>
  <si>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</si>
  <si>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</si>
  <si>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</si>
  <si>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</si>
  <si>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</si>
  <si>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</si>
  <si>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</si>
  <si>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</si>
  <si>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</si>
  <si>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</si>
  <si>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</si>
  <si>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</si>
  <si>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</si>
  <si>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</si>
  <si>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</si>
  <si>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</si>
  <si>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</si>
  <si>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</si>
  <si>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</si>
  <si>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</si>
  <si>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</si>
  <si>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</si>
  <si>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</si>
  <si>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</si>
  <si>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</si>
  <si>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</si>
  <si>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</si>
  <si>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</si>
  <si>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</si>
  <si>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</si>
  <si>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</si>
  <si>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</si>
  <si>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</si>
  <si>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</si>
  <si>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</si>
  <si>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</si>
  <si>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</si>
  <si>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</si>
  <si>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</si>
  <si>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</si>
  <si>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</si>
  <si>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</si>
  <si>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</si>
  <si>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</si>
  <si>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</si>
  <si>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</si>
  <si>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</si>
  <si>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</si>
  <si>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</si>
  <si>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</si>
  <si>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</si>
  <si>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</si>
  <si>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</si>
  <si>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</si>
  <si>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</si>
  <si>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</si>
  <si>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</si>
  <si>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</si>
  <si>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</si>
  <si>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</si>
  <si>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</si>
  <si>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</si>
  <si>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</si>
  <si>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</si>
  <si>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</si>
  <si>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</si>
  <si>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</si>
  <si>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</si>
  <si>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</si>
  <si>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</si>
  <si>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</si>
  <si>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</si>
  <si>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</si>
  <si>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</si>
  <si>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</si>
  <si>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</si>
  <si>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</si>
  <si>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</si>
  <si>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</si>
  <si>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</si>
  <si>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</si>
  <si>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</si>
  <si>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</si>
  <si>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</si>
  <si>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</si>
  <si>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</si>
  <si>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</si>
  <si>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</si>
  <si>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</si>
  <si>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</si>
  <si>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</si>
  <si>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</si>
  <si>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</si>
  <si>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</si>
  <si>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</si>
  <si>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</si>
  <si>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</si>
  <si>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</si>
  <si>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</si>
  <si>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</si>
  <si>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</si>
  <si>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</si>
  <si>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</si>
  <si>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</si>
  <si>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</si>
  <si>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</si>
  <si>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</si>
  <si>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</si>
  <si>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</si>
  <si>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</si>
  <si>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</si>
  <si>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</si>
  <si>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</si>
  <si>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</si>
  <si>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</si>
  <si>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</si>
  <si>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</si>
  <si>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</si>
  <si>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</si>
  <si>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</si>
  <si>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</si>
  <si>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</si>
  <si>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</si>
  <si>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</si>
  <si>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</si>
  <si>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</si>
  <si>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</si>
  <si>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</si>
  <si>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</si>
  <si>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</si>
  <si>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</si>
  <si>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</si>
  <si>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</si>
  <si>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</si>
  <si>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</si>
  <si>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</si>
  <si>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</si>
  <si>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</si>
  <si>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</si>
  <si>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</si>
  <si>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</si>
  <si>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</si>
  <si>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</si>
  <si>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</si>
  <si>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</si>
  <si>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</si>
  <si>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</si>
  <si>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</si>
  <si>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</si>
  <si>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</si>
  <si>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</si>
  <si>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</si>
  <si>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</si>
  <si>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</si>
  <si>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</si>
  <si>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</si>
  <si>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</si>
  <si>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</si>
  <si>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</si>
  <si>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</si>
  <si>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</si>
  <si>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</si>
  <si>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</si>
  <si>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</si>
  <si>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</si>
  <si>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</si>
  <si>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</si>
  <si>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</si>
  <si>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</si>
  <si>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</si>
  <si>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</si>
  <si>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</si>
  <si>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</si>
  <si>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</si>
  <si>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</si>
  <si>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</si>
  <si>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</si>
  <si>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</si>
  <si>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</si>
  <si>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</si>
  <si>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</si>
  <si>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</si>
  <si>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</si>
  <si>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</si>
  <si>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</si>
  <si>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</si>
  <si>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</si>
  <si>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</si>
  <si>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</si>
  <si>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</si>
  <si>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</si>
  <si>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</si>
  <si>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</si>
  <si>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</si>
  <si>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</si>
  <si>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</si>
  <si>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</si>
  <si>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</si>
  <si>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</si>
  <si>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</si>
  <si>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</si>
  <si>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</si>
  <si>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</si>
  <si>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</si>
  <si>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</si>
  <si>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</si>
  <si>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</si>
  <si>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</si>
  <si>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</si>
  <si>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</si>
  <si>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</si>
  <si>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</si>
  <si>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</si>
  <si>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</si>
  <si>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</si>
  <si>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</si>
  <si>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</si>
  <si>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</si>
  <si>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</si>
  <si>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</si>
  <si>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</si>
  <si>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</si>
  <si>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</si>
  <si>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</si>
  <si>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</si>
  <si>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</si>
  <si>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</si>
  <si>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</si>
  <si>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</si>
  <si>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</si>
  <si>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</si>
  <si>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</si>
  <si>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</si>
  <si>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</si>
  <si>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</si>
  <si>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</si>
  <si>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</si>
  <si>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</si>
  <si>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</si>
  <si>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</si>
  <si>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</si>
  <si>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</si>
  <si>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</si>
  <si>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</si>
  <si>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</si>
  <si>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</si>
  <si>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</si>
  <si>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</si>
  <si>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</si>
  <si>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</si>
  <si>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</si>
  <si>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</si>
  <si>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</si>
  <si>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</si>
  <si>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</si>
  <si>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</si>
  <si>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</si>
  <si>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</si>
  <si>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</si>
  <si>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</si>
  <si>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</si>
  <si>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</si>
  <si>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</si>
  <si>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</si>
  <si>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</si>
  <si>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</si>
  <si>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</si>
  <si>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</si>
  <si>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</si>
  <si>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</si>
  <si>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</si>
  <si>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</si>
  <si>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</si>
  <si>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</si>
  <si>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</si>
  <si>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</si>
  <si>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</si>
  <si>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</si>
  <si>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</si>
  <si>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</si>
  <si>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</si>
  <si>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</si>
  <si>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</si>
  <si>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</si>
  <si>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</si>
  <si>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</si>
  <si>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</si>
  <si>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</si>
  <si>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</si>
  <si>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</si>
  <si>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</si>
  <si>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</si>
  <si>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</si>
  <si>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</si>
  <si>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</si>
  <si>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</si>
  <si>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</si>
  <si>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</si>
  <si>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</si>
  <si>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</si>
  <si>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</si>
  <si>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</si>
  <si>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</si>
  <si>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</si>
  <si>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</si>
  <si>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</si>
  <si>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</si>
  <si>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</si>
  <si>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</si>
  <si>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</si>
  <si>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</si>
  <si>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</si>
  <si>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</si>
  <si>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</si>
  <si>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</si>
  <si>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</si>
  <si>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</si>
  <si>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</si>
  <si>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</si>
  <si>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</si>
  <si>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</si>
  <si>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</si>
  <si>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</si>
  <si>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</si>
  <si>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</si>
  <si>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</si>
  <si>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</si>
  <si>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</si>
  <si>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</si>
  <si>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</si>
  <si>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</si>
  <si>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</si>
  <si>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</si>
  <si>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</si>
  <si>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</si>
  <si>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</si>
  <si>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</si>
  <si>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</si>
  <si>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</si>
  <si>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</si>
  <si>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</si>
  <si>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</si>
  <si>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</si>
  <si>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</si>
  <si>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</si>
  <si>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</si>
  <si>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</si>
  <si>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</si>
  <si>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</si>
  <si>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</si>
  <si>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</si>
  <si>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</si>
  <si>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</si>
  <si>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</si>
  <si>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</si>
  <si>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</si>
  <si>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</si>
  <si>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</si>
  <si>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</si>
  <si>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</si>
  <si>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</si>
  <si>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</si>
  <si>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</si>
  <si>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</si>
  <si>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</si>
  <si>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</si>
  <si>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</si>
  <si>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</si>
  <si>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</si>
  <si>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</si>
  <si>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</si>
  <si>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</si>
  <si>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</si>
  <si>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</si>
  <si>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</si>
  <si>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</si>
  <si>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</si>
  <si>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</si>
  <si>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</si>
  <si>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</si>
  <si>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</si>
  <si>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</si>
  <si>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</si>
  <si>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</si>
  <si>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</si>
  <si>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</si>
  <si>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</si>
  <si>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</si>
  <si>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</si>
  <si>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</si>
  <si>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</si>
  <si>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</si>
  <si>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</si>
  <si>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</si>
  <si>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</si>
  <si>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</si>
  <si>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</si>
  <si>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</si>
  <si>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</si>
  <si>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</si>
  <si>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</si>
  <si>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</si>
  <si>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</si>
  <si>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</si>
  <si>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</si>
  <si>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</si>
  <si>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</si>
  <si>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</si>
  <si>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</si>
  <si>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</si>
  <si>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</si>
  <si>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</si>
  <si>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</si>
  <si>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</si>
  <si>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</si>
  <si>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</si>
  <si>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</si>
  <si>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</si>
  <si>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</si>
  <si>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</si>
  <si>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</si>
  <si>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</si>
  <si>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</si>
  <si>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</si>
  <si>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</si>
  <si>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</si>
  <si>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</si>
  <si>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</si>
  <si>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</si>
  <si>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</si>
  <si>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</si>
  <si>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</si>
  <si>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</si>
  <si>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</si>
  <si>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</si>
  <si>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</si>
  <si>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</si>
  <si>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</si>
  <si>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</si>
  <si>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</si>
  <si>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</si>
  <si>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</si>
  <si>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</si>
  <si>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</si>
  <si>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</si>
  <si>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</si>
  <si>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</si>
  <si>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</si>
  <si>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</si>
  <si>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</si>
  <si>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</si>
  <si>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</si>
  <si>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</si>
  <si>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</si>
  <si>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</si>
  <si>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</si>
  <si>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</si>
  <si>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</si>
  <si>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</si>
  <si>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</si>
  <si>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</si>
  <si>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</si>
  <si>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</si>
  <si>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</si>
  <si>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</si>
  <si>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</si>
  <si>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</si>
  <si>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</si>
  <si>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</si>
  <si>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</si>
  <si>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</si>
  <si>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</si>
  <si>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</si>
  <si>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</si>
  <si>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</si>
  <si>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</si>
  <si>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</si>
  <si>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</si>
  <si>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</si>
  <si>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</si>
  <si>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</si>
  <si>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</si>
  <si>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</si>
  <si>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</si>
  <si>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</si>
  <si>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</si>
  <si>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</si>
  <si>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</si>
  <si>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</si>
  <si>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</si>
  <si>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</si>
  <si>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</si>
  <si>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</si>
  <si>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</si>
  <si>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</si>
  <si>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</si>
  <si>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</si>
  <si>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</si>
  <si>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</si>
  <si>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</si>
  <si>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</si>
  <si>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</si>
  <si>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</si>
  <si>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</si>
  <si>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</si>
  <si>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</si>
  <si>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</si>
  <si>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</si>
  <si>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</si>
  <si>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</si>
  <si>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</si>
  <si>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</si>
  <si>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</si>
  <si>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</si>
  <si>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</si>
  <si>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</si>
  <si>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</si>
  <si>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</si>
  <si>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</si>
  <si>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</si>
  <si>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</si>
  <si>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</si>
  <si>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</si>
  <si>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</si>
  <si>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</si>
  <si>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</si>
  <si>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</si>
  <si>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</si>
  <si>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</si>
  <si>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</si>
  <si>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</si>
  <si>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</si>
  <si>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</si>
  <si>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</si>
  <si>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</si>
  <si>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</si>
  <si>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</si>
  <si>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</si>
  <si>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</si>
  <si>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</si>
  <si>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</si>
  <si>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</si>
  <si>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</si>
  <si>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</si>
  <si>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</si>
  <si>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</si>
  <si>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</si>
  <si>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</si>
  <si>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</si>
  <si>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</si>
  <si>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</si>
  <si>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</si>
  <si>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</si>
  <si>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</si>
  <si>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</si>
  <si>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</si>
  <si>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</si>
  <si>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</si>
  <si>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</si>
  <si>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</si>
  <si>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</si>
  <si>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</si>
  <si>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</si>
  <si>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</si>
  <si>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</si>
  <si>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</si>
  <si>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</si>
  <si>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</si>
  <si>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</si>
  <si>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</si>
  <si>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</si>
  <si>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</si>
  <si>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</si>
  <si>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</si>
  <si>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</si>
  <si>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</si>
  <si>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</si>
  <si>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</si>
  <si>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</si>
  <si>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</si>
  <si>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</si>
  <si>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</si>
  <si>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</si>
  <si>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</si>
  <si>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</si>
  <si>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</si>
  <si>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</si>
  <si>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</si>
  <si>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</si>
  <si>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</si>
  <si>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</si>
  <si>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</si>
  <si>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</si>
  <si>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</si>
  <si>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</si>
  <si>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</si>
  <si>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</si>
  <si>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</si>
  <si>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</si>
  <si>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</si>
  <si>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</si>
  <si>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</si>
  <si>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</si>
  <si>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</si>
  <si>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</si>
  <si>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</si>
  <si>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</si>
  <si>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</si>
  <si>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</si>
  <si>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</si>
  <si>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</si>
  <si>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</si>
  <si>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</si>
  <si>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</si>
  <si>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</si>
  <si>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</si>
  <si>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</si>
  <si>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</si>
  <si>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</si>
  <si>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</si>
  <si>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</si>
  <si>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</si>
  <si>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</si>
  <si>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</si>
  <si>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</si>
  <si>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</si>
  <si>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</si>
  <si>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</si>
  <si>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</si>
  <si>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</si>
  <si>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</si>
  <si>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</si>
  <si>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</si>
  <si>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</si>
  <si>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</si>
  <si>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</si>
  <si>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</si>
  <si>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</si>
  <si>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</si>
  <si>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</si>
  <si>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</si>
  <si>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</si>
  <si>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</si>
  <si>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</si>
  <si>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</si>
  <si>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</si>
  <si>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</si>
  <si>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</si>
  <si>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</si>
  <si>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</si>
  <si>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</si>
  <si>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</si>
  <si>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</si>
  <si>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</si>
  <si>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</si>
  <si>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</si>
  <si>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</si>
  <si>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</si>
  <si>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</si>
  <si>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</si>
  <si>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</si>
  <si>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</si>
  <si>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</si>
  <si>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</si>
  <si>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</si>
  <si>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</si>
  <si>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</si>
  <si>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</si>
  <si>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</si>
  <si>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</si>
  <si>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</si>
  <si>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</si>
  <si>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</si>
  <si>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</si>
  <si>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</si>
  <si>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</si>
  <si>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</si>
  <si>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</si>
  <si>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</si>
  <si>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</si>
  <si>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</si>
  <si>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</si>
  <si>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</si>
  <si>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</si>
  <si>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</si>
  <si>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</si>
  <si>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</si>
  <si>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</si>
  <si>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</si>
  <si>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</si>
  <si>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</si>
  <si>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</si>
  <si>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</si>
  <si>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</si>
  <si>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</si>
  <si>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</si>
  <si>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</si>
  <si>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</si>
  <si>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</si>
  <si>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</si>
  <si>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</si>
  <si>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</si>
  <si>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</si>
  <si>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</si>
  <si>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</si>
  <si>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</si>
  <si>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</si>
  <si>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</si>
  <si>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</si>
  <si>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</si>
  <si>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</si>
  <si>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</si>
  <si>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</si>
  <si>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</si>
  <si>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</si>
  <si>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</si>
  <si>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</si>
  <si>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</si>
  <si>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</si>
  <si>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</si>
  <si>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</si>
  <si>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</si>
  <si>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</si>
  <si>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</si>
  <si>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</si>
  <si>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</si>
  <si>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</si>
  <si>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</si>
  <si>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</si>
  <si>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</si>
  <si>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</si>
  <si>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</si>
  <si>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</si>
  <si>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</si>
  <si>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</si>
  <si>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</si>
  <si>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</si>
  <si>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</si>
  <si>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</si>
  <si>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</si>
  <si>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</si>
  <si>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</si>
  <si>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</si>
  <si>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</si>
  <si>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</si>
  <si>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</si>
  <si>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</si>
  <si>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</si>
  <si>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</si>
  <si>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</si>
  <si>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</si>
  <si>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</si>
  <si>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</si>
  <si>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</si>
  <si>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</si>
  <si>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</si>
  <si>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</si>
  <si>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</si>
  <si>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</si>
  <si>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</si>
  <si>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</si>
  <si>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</si>
  <si>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</si>
  <si>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</si>
  <si>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</si>
  <si>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</si>
  <si>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</si>
  <si>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</si>
  <si>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</si>
  <si>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</si>
  <si>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</si>
  <si>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</si>
  <si>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</si>
  <si>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</si>
  <si>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</si>
  <si>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</si>
  <si>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</si>
  <si>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</si>
  <si>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</si>
  <si>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</si>
  <si>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</si>
  <si>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</si>
  <si>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</si>
  <si>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</si>
  <si>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</si>
  <si>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</si>
  <si>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</si>
  <si>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</si>
  <si>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</si>
  <si>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</si>
  <si>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</si>
  <si>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</si>
  <si>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</si>
  <si>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</si>
  <si>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</si>
  <si>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</si>
  <si>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</si>
  <si>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</si>
  <si>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</si>
  <si>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</si>
  <si>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</si>
  <si>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</si>
  <si>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</si>
  <si>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</si>
  <si>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</si>
  <si>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</si>
  <si>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</si>
  <si>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</si>
  <si>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</si>
  <si>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</si>
  <si>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</si>
  <si>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</si>
  <si>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</si>
  <si>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</si>
  <si>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</si>
  <si>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</si>
  <si>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</si>
  <si>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</si>
  <si>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</si>
  <si>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</si>
  <si>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</si>
  <si>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</si>
  <si>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</si>
  <si>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</si>
  <si>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</si>
  <si>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</si>
  <si>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</si>
  <si>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</si>
  <si>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</si>
  <si>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</si>
  <si>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</si>
  <si>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</si>
  <si>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</si>
  <si>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</si>
  <si>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</si>
  <si>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</si>
  <si>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</si>
  <si>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</si>
  <si>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</si>
  <si>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</si>
  <si>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</si>
  <si>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</si>
  <si>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</si>
  <si>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</si>
  <si>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</si>
  <si>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</si>
  <si>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</si>
  <si>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</si>
  <si>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</si>
  <si>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</si>
  <si>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</si>
  <si>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</si>
  <si>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</si>
  <si>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</si>
  <si>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</si>
  <si>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</si>
  <si>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</si>
  <si>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</si>
  <si>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</si>
  <si>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</si>
  <si>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</si>
  <si>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</si>
  <si>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</si>
  <si>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</si>
  <si>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</si>
  <si>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</si>
  <si>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</si>
  <si>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</si>
  <si>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</si>
  <si>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</si>
  <si>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</si>
  <si>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</si>
  <si>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</si>
  <si>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</si>
  <si>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</si>
  <si>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</si>
  <si>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</si>
  <si>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</si>
  <si>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</si>
  <si>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</si>
  <si>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</si>
  <si>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</si>
  <si>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</si>
  <si>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</si>
  <si>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</si>
  <si>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</si>
  <si>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</si>
  <si>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</si>
  <si>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</si>
  <si>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</si>
  <si>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</si>
  <si>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</si>
  <si>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</si>
  <si>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</si>
  <si>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</si>
  <si>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</si>
  <si>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</si>
  <si>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</si>
  <si>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</si>
  <si>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</si>
  <si>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</si>
  <si>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</si>
  <si>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</si>
  <si>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</si>
  <si>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</si>
  <si>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</si>
  <si>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</si>
  <si>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</si>
  <si>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</si>
  <si>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</si>
  <si>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</si>
  <si>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</si>
  <si>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</si>
  <si>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</si>
  <si>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</si>
  <si>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</si>
  <si>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</si>
  <si>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</si>
  <si>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</si>
  <si>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</si>
  <si>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</si>
  <si>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</si>
  <si>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</si>
  <si>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</si>
  <si>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</si>
  <si>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</si>
  <si>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</si>
  <si>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</si>
  <si>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</si>
  <si>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</si>
  <si>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</si>
  <si>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</si>
  <si>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</si>
  <si>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</si>
  <si>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</si>
  <si>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</si>
  <si>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</si>
  <si>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</si>
  <si>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</si>
  <si>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</si>
  <si>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</si>
  <si>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</si>
  <si>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</si>
  <si>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</si>
  <si>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</si>
  <si>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</si>
  <si>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</si>
  <si>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</si>
  <si>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</si>
  <si>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</si>
  <si>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</si>
  <si>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</si>
  <si>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</si>
  <si>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</si>
  <si>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</si>
  <si>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</si>
  <si>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</si>
  <si>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</si>
  <si>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</si>
  <si>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</si>
  <si>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</si>
  <si>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</si>
  <si>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</si>
  <si>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</si>
  <si>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</si>
  <si>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</si>
  <si>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</si>
  <si>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</si>
  <si>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</si>
  <si>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</si>
  <si>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</si>
  <si>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</si>
  <si>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</si>
  <si>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</si>
  <si>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</si>
  <si>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</si>
  <si>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</si>
  <si>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</si>
  <si>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</si>
  <si>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</si>
  <si>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</si>
  <si>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</si>
  <si>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</si>
  <si>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</si>
  <si>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</si>
  <si>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</si>
  <si>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</si>
  <si>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</si>
  <si>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</si>
  <si>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</si>
  <si>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</si>
  <si>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</si>
  <si>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</si>
  <si>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</si>
  <si>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</si>
  <si>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</si>
  <si>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</si>
  <si>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</si>
  <si>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</si>
  <si>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</si>
  <si>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</si>
  <si>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</si>
  <si>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</si>
  <si>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</si>
  <si>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</si>
  <si>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</si>
  <si>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</si>
  <si>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</si>
  <si>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</si>
  <si>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</si>
  <si>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</si>
  <si>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</si>
  <si>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</si>
  <si>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</si>
  <si>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</si>
  <si>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</si>
  <si>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</si>
  <si>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</si>
  <si>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</si>
  <si>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</si>
  <si>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</si>
  <si>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</si>
  <si>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</si>
  <si>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</si>
  <si>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</si>
  <si>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</si>
  <si>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</si>
  <si>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</si>
  <si>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</si>
  <si>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</si>
  <si>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</si>
  <si>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</si>
  <si>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</si>
  <si>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</si>
  <si>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</si>
  <si>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</si>
  <si>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</si>
  <si>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</si>
  <si>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</si>
  <si>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</si>
  <si>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</si>
  <si>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</si>
  <si>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</si>
  <si>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</si>
  <si>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</si>
  <si>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</si>
  <si>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</si>
  <si>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</si>
  <si>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</si>
  <si>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</si>
  <si>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</si>
  <si>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</si>
  <si>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</si>
  <si>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</si>
  <si>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</si>
  <si>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</si>
  <si>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</si>
  <si>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</si>
  <si>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</si>
  <si>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</si>
  <si>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</si>
  <si>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</si>
  <si>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</si>
  <si>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</si>
  <si>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</si>
  <si>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</si>
  <si>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</si>
  <si>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</si>
  <si>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</si>
  <si>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</si>
  <si>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</si>
  <si>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</si>
  <si>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</si>
  <si>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</si>
  <si>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</si>
  <si>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</si>
  <si>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</si>
  <si>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</si>
  <si>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</si>
  <si>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</si>
  <si>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</si>
  <si>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</si>
  <si>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</si>
  <si>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</si>
  <si>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</si>
  <si>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</si>
  <si>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</si>
  <si>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</si>
  <si>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</si>
  <si>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</si>
  <si>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</si>
  <si>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</si>
  <si>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</si>
  <si>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</si>
  <si>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</si>
  <si>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</si>
  <si>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</si>
  <si>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</si>
  <si>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</si>
  <si>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</si>
  <si>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</si>
  <si>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</si>
  <si>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</si>
  <si>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</si>
  <si>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</si>
  <si>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</si>
  <si>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</si>
  <si>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</si>
  <si>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</si>
  <si>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</si>
  <si>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</si>
  <si>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</si>
  <si>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</si>
  <si>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</si>
  <si>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</si>
  <si>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</si>
  <si>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</si>
  <si>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</si>
  <si>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</si>
  <si>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</si>
  <si>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</si>
  <si>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</si>
  <si>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</si>
  <si>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</si>
  <si>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</si>
  <si>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</si>
  <si>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</si>
  <si>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</si>
  <si>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</si>
  <si>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</si>
  <si>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</si>
  <si>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</si>
  <si>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</si>
  <si>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</si>
  <si>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</si>
  <si>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</si>
  <si>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</si>
  <si>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</si>
  <si>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</si>
  <si>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</si>
  <si>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</si>
  <si>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</si>
  <si>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</si>
  <si>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</si>
  <si>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</si>
  <si>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</si>
  <si>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</si>
  <si>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</si>
  <si>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</si>
  <si>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</si>
  <si>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</si>
  <si>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</si>
  <si>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</si>
  <si>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</si>
  <si>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</si>
  <si>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</si>
  <si>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</si>
  <si>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</si>
  <si>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</si>
  <si>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</si>
  <si>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</si>
  <si>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</si>
  <si>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</si>
  <si>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</si>
  <si>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</si>
  <si>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</si>
  <si>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</si>
  <si>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</si>
  <si>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</si>
  <si>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</si>
  <si>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</si>
  <si>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</si>
  <si>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</si>
  <si>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</si>
  <si>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</si>
  <si>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</si>
  <si>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</si>
  <si>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</si>
  <si>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</si>
  <si>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</si>
  <si>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</si>
  <si>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</si>
  <si>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</si>
  <si>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</si>
  <si>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</si>
  <si>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</si>
  <si>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</si>
  <si>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</si>
  <si>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</si>
  <si>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</si>
  <si>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</si>
  <si>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</si>
  <si>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</si>
  <si>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</si>
  <si>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</si>
  <si>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</si>
  <si>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</si>
  <si>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</si>
  <si>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</si>
  <si>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</si>
  <si>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</si>
  <si>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</si>
  <si>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</si>
  <si>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</si>
  <si>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</si>
  <si>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</si>
  <si>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</si>
  <si>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</si>
  <si>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</si>
  <si>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</si>
  <si>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</si>
  <si>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</si>
  <si>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</si>
  <si>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</si>
  <si>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</si>
  <si>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</si>
  <si>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</si>
  <si>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</si>
  <si>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</si>
  <si>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</si>
  <si>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</si>
  <si>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</si>
  <si>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</si>
  <si>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</si>
  <si>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</si>
  <si>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</si>
  <si>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</si>
  <si>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</si>
  <si>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</si>
  <si>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</si>
  <si>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</si>
  <si>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</si>
  <si>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</si>
  <si>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</si>
  <si>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</si>
  <si>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</si>
  <si>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</si>
  <si>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</si>
  <si>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</si>
  <si>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</si>
  <si>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</si>
  <si>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</si>
  <si>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</si>
  <si>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</si>
  <si>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</si>
  <si>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</si>
  <si>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</si>
  <si>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</si>
  <si>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</si>
  <si>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</si>
  <si>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</si>
  <si>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</si>
  <si>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</si>
  <si>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</si>
  <si>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</si>
  <si>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</si>
  <si>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</si>
  <si>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</si>
  <si>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</si>
  <si>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</si>
  <si>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</si>
  <si>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</si>
  <si>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</si>
  <si>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</si>
  <si>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</si>
  <si>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</si>
  <si>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</si>
  <si>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</si>
  <si>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</si>
  <si>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</si>
  <si>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</si>
  <si>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</si>
  <si>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</si>
  <si>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</si>
  <si>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</si>
  <si>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</si>
  <si>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</si>
  <si>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</si>
  <si>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</si>
  <si>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</si>
  <si>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</si>
  <si>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</si>
  <si>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</si>
  <si>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</si>
  <si>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</si>
  <si>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</si>
  <si>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</si>
  <si>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</si>
  <si>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</si>
  <si>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</si>
  <si>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</si>
  <si>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</si>
  <si>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</si>
  <si>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</si>
  <si>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</si>
  <si>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</si>
  <si>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</si>
  <si>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</si>
  <si>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</si>
  <si>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</si>
  <si>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</si>
  <si>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</si>
  <si>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</si>
  <si>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</si>
  <si>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</si>
  <si>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</si>
  <si>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</si>
  <si>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</si>
  <si>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</si>
  <si>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</si>
  <si>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</si>
  <si>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</si>
  <si>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</si>
  <si>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</si>
  <si>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</si>
  <si>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</si>
  <si>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</si>
  <si>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</si>
  <si>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</si>
  <si>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</si>
  <si>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</si>
  <si>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</si>
  <si>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</si>
  <si>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</si>
  <si>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</si>
  <si>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</si>
  <si>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</si>
  <si>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</si>
  <si>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</si>
  <si>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</si>
  <si>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</si>
  <si>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</si>
  <si>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</si>
  <si>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</si>
  <si>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</si>
  <si>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</si>
  <si>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</si>
  <si>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</si>
  <si>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</si>
  <si>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</si>
  <si>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</si>
  <si>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</si>
  <si>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</si>
  <si>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</si>
  <si>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</si>
  <si>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</si>
  <si>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</si>
  <si>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</si>
  <si>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</si>
  <si>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</si>
  <si>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</si>
  <si>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</si>
  <si>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</si>
  <si>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</si>
  <si>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</si>
  <si>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</si>
  <si>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</si>
  <si>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</si>
  <si>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</si>
  <si>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</si>
  <si>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</si>
  <si>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</si>
  <si>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</si>
  <si>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</si>
  <si>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</si>
  <si>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</si>
  <si>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</si>
  <si>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</si>
  <si>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</si>
  <si>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</si>
  <si>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</si>
  <si>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</si>
  <si>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</si>
  <si>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</si>
  <si>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</si>
  <si>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</si>
  <si>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</si>
  <si>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</si>
  <si>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</si>
  <si>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</si>
  <si>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</si>
  <si>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</si>
  <si>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</si>
  <si>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</si>
  <si>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</si>
  <si>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</si>
  <si>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</si>
  <si>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</si>
  <si>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</si>
  <si>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</si>
  <si>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</si>
  <si>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</si>
  <si>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</si>
  <si>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</si>
  <si>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</si>
  <si>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</si>
  <si>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</si>
  <si>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</si>
  <si>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</si>
  <si>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</si>
  <si>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</si>
  <si>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</si>
  <si>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</si>
  <si>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</si>
  <si>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</si>
  <si>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</si>
  <si>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</si>
  <si>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</si>
  <si>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</si>
  <si>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</si>
  <si>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</si>
  <si>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</si>
  <si>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</si>
  <si>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</si>
  <si>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</si>
  <si>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</si>
  <si>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</si>
  <si>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</si>
  <si>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</si>
  <si>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</si>
  <si>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</si>
  <si>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</si>
  <si>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</si>
  <si>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</si>
  <si>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</si>
  <si>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</si>
  <si>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</si>
  <si>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</si>
  <si>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</si>
  <si>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</si>
  <si>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</si>
  <si>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</si>
  <si>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</si>
  <si>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</si>
  <si>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</si>
  <si>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</si>
  <si>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</si>
  <si>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</si>
  <si>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</si>
  <si>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</si>
  <si>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</si>
  <si>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</si>
  <si>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</si>
  <si>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</si>
  <si>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</si>
  <si>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</si>
  <si>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</si>
  <si>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</si>
  <si>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</si>
  <si>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</si>
  <si>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</si>
  <si>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</si>
  <si>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</si>
  <si>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</si>
  <si>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</si>
  <si>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</si>
  <si>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</si>
  <si>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</si>
  <si>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</si>
  <si>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</si>
  <si>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</si>
  <si>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</si>
  <si>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</si>
  <si>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</si>
  <si>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</si>
  <si>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</si>
  <si>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</si>
  <si>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</si>
  <si>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</si>
  <si>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</si>
  <si>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</si>
  <si>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</si>
  <si>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</si>
  <si>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</si>
  <si>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</si>
  <si>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</si>
  <si>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</si>
  <si>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</si>
  <si>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</si>
  <si>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</si>
  <si>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</si>
  <si>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</si>
  <si>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</si>
  <si>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</si>
  <si>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</si>
  <si>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</si>
  <si>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</si>
  <si>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</si>
  <si>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</si>
  <si>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</si>
  <si>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</si>
  <si>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</si>
  <si>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</si>
  <si>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</si>
  <si>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</si>
  <si>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</si>
  <si>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</si>
  <si>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</si>
  <si>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</si>
  <si>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</si>
  <si>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</si>
  <si>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</si>
  <si>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</si>
  <si>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</si>
  <si>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</si>
  <si>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</si>
  <si>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</si>
  <si>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</si>
  <si>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</si>
  <si>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</si>
  <si>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</si>
  <si>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</si>
  <si>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</si>
  <si>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</si>
  <si>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</si>
  <si>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</si>
  <si>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</si>
  <si>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</si>
  <si>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</si>
  <si>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</si>
  <si>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</si>
  <si>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</si>
  <si>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</si>
  <si>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</si>
  <si>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</si>
  <si>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</si>
  <si>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</si>
  <si>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</si>
  <si>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</si>
  <si>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</si>
  <si>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</si>
  <si>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</si>
  <si>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</si>
  <si>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</si>
  <si>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</si>
  <si>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</si>
  <si>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</si>
  <si>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</si>
  <si>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</si>
  <si>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</si>
  <si>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</si>
  <si>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</si>
  <si>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</si>
  <si>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</si>
  <si>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</si>
  <si>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</si>
  <si>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</si>
  <si>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</si>
  <si>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</si>
  <si>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</si>
  <si>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</si>
  <si>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</si>
  <si>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</si>
  <si>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</si>
  <si>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</si>
  <si>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</si>
  <si>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</si>
  <si>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</si>
  <si>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</si>
  <si>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</si>
  <si>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</si>
  <si>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</si>
  <si>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</si>
  <si>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</si>
  <si>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</si>
  <si>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</si>
  <si>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</si>
  <si>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</si>
  <si>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</si>
  <si>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</si>
  <si>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</si>
  <si>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</si>
  <si>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</si>
  <si>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</si>
  <si>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</si>
  <si>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</si>
  <si>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</si>
  <si>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</si>
  <si>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</si>
  <si>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</si>
  <si>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</si>
  <si>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</si>
  <si>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</si>
  <si>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</si>
  <si>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</si>
  <si>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</si>
  <si>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</si>
  <si>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</si>
  <si>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</si>
  <si>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</si>
  <si>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</si>
  <si>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</si>
  <si>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</si>
  <si>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</si>
  <si>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</si>
  <si>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</si>
  <si>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</si>
  <si>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</si>
  <si>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</si>
  <si>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</si>
  <si>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</si>
  <si>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</si>
  <si>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</si>
  <si>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</si>
  <si>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</si>
  <si>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</si>
  <si>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</si>
  <si>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</si>
  <si>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</si>
  <si>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</si>
  <si>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</si>
  <si>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</si>
  <si>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</si>
  <si>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</si>
  <si>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</si>
  <si>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</si>
  <si>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</si>
  <si>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</si>
  <si>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</si>
  <si>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</si>
  <si>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</si>
  <si>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</si>
  <si>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</si>
  <si>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</si>
  <si>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</si>
  <si>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</si>
  <si>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</si>
  <si>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</si>
  <si>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</si>
  <si>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</si>
  <si>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</si>
  <si>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</si>
  <si>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</si>
  <si>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</si>
  <si>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</si>
  <si>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</si>
  <si>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</si>
  <si>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</si>
  <si>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</si>
  <si>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</si>
  <si>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</si>
  <si>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</si>
  <si>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</si>
  <si>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</si>
  <si>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</si>
  <si>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</si>
  <si>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</si>
  <si>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</si>
  <si>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</si>
  <si>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</si>
  <si>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</si>
  <si>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</si>
  <si>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</si>
  <si>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</si>
  <si>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</si>
  <si>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</si>
  <si>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</si>
  <si>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</si>
  <si>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</si>
  <si>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</si>
  <si>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</si>
  <si>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</si>
  <si>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</si>
  <si>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</si>
  <si>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</si>
  <si>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</si>
  <si>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</si>
  <si>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</si>
  <si>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</si>
  <si>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</si>
  <si>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</si>
  <si>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</si>
  <si>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</si>
  <si>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</si>
  <si>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</si>
  <si>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</si>
  <si>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</si>
  <si>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</si>
  <si>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</si>
  <si>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</si>
  <si>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</si>
  <si>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</si>
  <si>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</si>
  <si>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</si>
  <si>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</si>
  <si>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</si>
  <si>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</si>
  <si>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</si>
  <si>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</si>
  <si>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</si>
  <si>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</si>
  <si>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</si>
  <si>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</si>
  <si>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</si>
  <si>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</si>
  <si>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</si>
  <si>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</si>
  <si>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</si>
  <si>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</si>
  <si>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</si>
  <si>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</si>
  <si>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</si>
  <si>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</si>
  <si>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</si>
  <si>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</si>
  <si>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</si>
  <si>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</si>
  <si>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</si>
  <si>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</si>
  <si>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</si>
  <si>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</si>
  <si>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</si>
  <si>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</si>
  <si>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</si>
  <si>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</si>
  <si>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</si>
  <si>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</si>
  <si>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</si>
  <si>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</si>
  <si>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</si>
  <si>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</si>
  <si>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</si>
  <si>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</si>
  <si>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</si>
  <si>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</si>
  <si>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</si>
  <si>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</si>
  <si>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</si>
  <si>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</si>
  <si>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</si>
  <si>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</si>
  <si>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</si>
  <si>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</si>
  <si>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</si>
  <si>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</si>
  <si>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</si>
  <si>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</si>
  <si>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</si>
  <si>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</si>
  <si>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</si>
  <si>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</si>
  <si>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</si>
  <si>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</si>
  <si>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</si>
  <si>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</si>
  <si>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</si>
  <si>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</si>
  <si>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</si>
  <si>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</si>
  <si>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</si>
  <si>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</si>
  <si>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</si>
  <si>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</si>
  <si>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</si>
  <si>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</si>
  <si>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</si>
  <si>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</si>
  <si>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</si>
  <si>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</si>
  <si>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</si>
  <si>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</si>
  <si>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</si>
  <si>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</si>
  <si>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</si>
  <si>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</si>
  <si>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</si>
  <si>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</si>
  <si>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</si>
  <si>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</si>
  <si>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</si>
  <si>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</si>
  <si>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</si>
  <si>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</si>
  <si>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</si>
  <si>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</si>
  <si>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</si>
  <si>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</si>
  <si>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</si>
  <si>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</si>
  <si>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</si>
  <si>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</si>
  <si>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</si>
  <si>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</si>
  <si>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</si>
  <si>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</si>
  <si>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</si>
  <si>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</si>
  <si>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</si>
  <si>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</si>
  <si>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</si>
  <si>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</si>
  <si>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</si>
  <si>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</si>
  <si>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</si>
  <si>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</si>
  <si>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</si>
  <si>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</si>
  <si>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</si>
  <si>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</si>
  <si>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</si>
  <si>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</si>
  <si>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</si>
  <si>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</si>
  <si>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</si>
  <si>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</si>
  <si>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</si>
  <si>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</si>
  <si>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</si>
  <si>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</si>
  <si>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</si>
  <si>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</si>
  <si>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</si>
  <si>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</si>
  <si>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</si>
  <si>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</si>
  <si>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</si>
  <si>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</si>
  <si>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</si>
  <si>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</si>
  <si>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</si>
  <si>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</si>
  <si>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</si>
  <si>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</si>
  <si>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</si>
  <si>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</si>
  <si>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</si>
  <si>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</si>
  <si>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</si>
  <si>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</si>
  <si>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</si>
  <si>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</si>
  <si>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</si>
  <si>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</si>
  <si>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</si>
  <si>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</si>
  <si>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</si>
  <si>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</si>
  <si>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</si>
  <si>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</si>
  <si>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</si>
  <si>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</si>
  <si>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</si>
  <si>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</si>
  <si>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</si>
  <si>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</si>
  <si>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</si>
  <si>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</si>
  <si>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</si>
  <si>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</si>
  <si>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</si>
  <si>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</si>
  <si>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</si>
  <si>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</si>
  <si>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</si>
  <si>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</si>
  <si>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</si>
  <si>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</si>
  <si>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</si>
  <si>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</si>
  <si>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</si>
  <si>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</si>
  <si>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</si>
  <si>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</si>
  <si>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</si>
  <si>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</si>
  <si>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</si>
  <si>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</si>
  <si>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</si>
  <si>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</si>
  <si>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</si>
  <si>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</si>
  <si>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</si>
  <si>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</si>
  <si>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</si>
  <si>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</si>
  <si>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</si>
  <si>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</si>
  <si>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</si>
  <si>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</si>
  <si>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</si>
  <si>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</si>
  <si>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</si>
  <si>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</si>
  <si>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</si>
  <si>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</si>
  <si>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</si>
  <si>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</si>
  <si>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</si>
  <si>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</si>
  <si>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</si>
  <si>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</si>
  <si>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</si>
  <si>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</si>
  <si>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</si>
  <si>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</si>
  <si>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</si>
  <si>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</si>
  <si>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</si>
  <si>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</si>
  <si>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</si>
  <si>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</si>
  <si>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</si>
  <si>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</si>
  <si>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</si>
  <si>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</si>
  <si>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</si>
  <si>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</si>
  <si>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</si>
  <si>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</si>
  <si>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</si>
  <si>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</si>
  <si>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</si>
  <si>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</si>
  <si>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</si>
  <si>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</si>
  <si>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</si>
  <si>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</si>
  <si>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</si>
  <si>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</si>
  <si>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</si>
  <si>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</si>
  <si>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</si>
  <si>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</si>
  <si>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</si>
  <si>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</si>
  <si>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</si>
  <si>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</si>
  <si>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</si>
  <si>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</si>
  <si>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</si>
  <si>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</si>
  <si>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</si>
  <si>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</si>
  <si>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</si>
  <si>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</si>
  <si>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</si>
  <si>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</si>
  <si>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</si>
  <si>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</si>
  <si>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</si>
  <si>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</si>
  <si>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</si>
  <si>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</si>
  <si>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</si>
  <si>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</si>
  <si>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</si>
  <si>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</si>
  <si>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</si>
  <si>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</si>
  <si>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</si>
  <si>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</si>
  <si>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</si>
  <si>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</si>
  <si>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</si>
  <si>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</si>
  <si>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</si>
  <si>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</si>
  <si>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</si>
  <si>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</si>
  <si>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</si>
  <si>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</si>
  <si>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</si>
  <si>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</si>
  <si>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</si>
  <si>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</si>
  <si>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</si>
  <si>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</si>
  <si>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</si>
  <si>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</si>
  <si>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</si>
  <si>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</si>
  <si>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</si>
  <si>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</si>
  <si>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</si>
  <si>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</si>
  <si>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</si>
  <si>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</si>
  <si>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</si>
  <si>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</si>
  <si>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</si>
  <si>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</si>
  <si>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</si>
  <si>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</si>
  <si>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</si>
  <si>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</si>
  <si>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</si>
  <si>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</si>
  <si>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</si>
  <si>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</si>
  <si>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</si>
  <si>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</si>
  <si>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</si>
  <si>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</si>
  <si>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</si>
  <si>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</si>
  <si>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</si>
  <si>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</si>
  <si>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</si>
  <si>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</si>
  <si>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</si>
  <si>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</si>
  <si>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</si>
  <si>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</si>
  <si>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</si>
  <si>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</si>
  <si>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</si>
  <si>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</si>
  <si>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</si>
  <si>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</si>
  <si>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</si>
  <si>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</si>
  <si>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</si>
  <si>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</si>
  <si>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</si>
  <si>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</si>
  <si>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</si>
  <si>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</si>
  <si>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</si>
  <si>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</si>
  <si>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</si>
  <si>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</si>
  <si>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</si>
  <si>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</si>
  <si>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</si>
  <si>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</si>
  <si>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</si>
  <si>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</si>
  <si>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</si>
  <si>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</si>
  <si>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</si>
  <si>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</si>
  <si>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</si>
  <si>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</si>
  <si>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</si>
  <si>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</si>
  <si>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</si>
  <si>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</si>
  <si>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</si>
  <si>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</si>
  <si>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</si>
  <si>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</si>
  <si>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</si>
  <si>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</si>
  <si>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</si>
  <si>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</si>
  <si>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</si>
  <si>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</si>
  <si>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</si>
  <si>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</si>
  <si>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</si>
  <si>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</si>
  <si>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</si>
  <si>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</si>
  <si>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</si>
  <si>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</si>
  <si>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</si>
  <si>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</si>
  <si>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</si>
  <si>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</si>
  <si>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</si>
  <si>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</si>
  <si>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</si>
  <si>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</si>
  <si>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</si>
  <si>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</si>
  <si>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</si>
  <si>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</si>
  <si>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</si>
  <si>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</si>
  <si>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</si>
  <si>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</si>
  <si>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</si>
  <si>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</si>
  <si>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</si>
  <si>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</si>
  <si>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</si>
  <si>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</si>
  <si>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</si>
  <si>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</si>
  <si>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</si>
  <si>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</si>
  <si>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</si>
  <si>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</si>
  <si>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</si>
  <si>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</si>
  <si>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</si>
  <si>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</si>
  <si>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</si>
  <si>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</si>
  <si>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</si>
  <si>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</si>
  <si>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</si>
  <si>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</si>
  <si>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</si>
  <si>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</si>
  <si>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</si>
  <si>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</si>
  <si>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</si>
  <si>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</si>
  <si>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</si>
  <si>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</si>
  <si>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</si>
  <si>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</si>
  <si>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</si>
  <si>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</si>
  <si>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</si>
  <si>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</si>
  <si>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</si>
  <si>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</si>
  <si>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</si>
  <si>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</si>
  <si>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</si>
  <si>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</si>
  <si>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</si>
  <si>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</si>
  <si>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</si>
  <si>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</si>
  <si>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</si>
  <si>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</si>
  <si>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</si>
  <si>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</si>
  <si>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</si>
  <si>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</si>
  <si>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</si>
  <si>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</si>
  <si>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</si>
  <si>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</si>
  <si>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</si>
  <si>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</si>
  <si>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</si>
  <si>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</si>
  <si>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</si>
  <si>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</si>
  <si>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</si>
  <si>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</si>
  <si>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</si>
  <si>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</si>
  <si>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</si>
  <si>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</si>
  <si>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</si>
  <si>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</si>
  <si>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</si>
  <si>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</si>
  <si>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</si>
  <si>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</si>
  <si>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</si>
  <si>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</si>
  <si>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</si>
  <si>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</si>
  <si>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</si>
  <si>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</si>
  <si>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</si>
  <si>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</si>
  <si>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</si>
  <si>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</si>
  <si>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</si>
  <si>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</si>
  <si>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</si>
  <si>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</si>
  <si>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</si>
  <si>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</si>
  <si>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</si>
  <si>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</si>
  <si>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</si>
  <si>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</si>
  <si>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</si>
  <si>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</si>
  <si>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</si>
  <si>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</si>
  <si>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</si>
  <si>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</si>
  <si>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</si>
  <si>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</si>
  <si>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</si>
  <si>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</si>
  <si>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</si>
  <si>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</si>
  <si>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</si>
  <si>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</si>
  <si>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</si>
  <si>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</si>
  <si>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</si>
  <si>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</si>
  <si>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</si>
  <si>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</si>
  <si>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</si>
  <si>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</si>
  <si>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</si>
  <si>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</si>
  <si>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</si>
  <si>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</si>
  <si>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</si>
  <si>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</si>
  <si>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</si>
  <si>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</si>
  <si>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</si>
  <si>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</si>
  <si>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</si>
  <si>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</si>
  <si>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</si>
  <si>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</si>
  <si>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</si>
  <si>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</si>
  <si>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</si>
  <si>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</si>
  <si>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</si>
  <si>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</si>
  <si>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</si>
  <si>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</si>
  <si>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</si>
  <si>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</si>
  <si>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</si>
  <si>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</si>
  <si>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</si>
  <si>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</si>
  <si>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</si>
  <si>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</si>
  <si>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</si>
  <si>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</si>
  <si>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</si>
  <si>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</si>
  <si>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</si>
  <si>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</si>
  <si>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</si>
  <si>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</si>
  <si>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</si>
  <si>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</si>
  <si>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</si>
  <si>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</si>
  <si>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</si>
  <si>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</si>
  <si>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</si>
  <si>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</si>
  <si>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</si>
  <si>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</si>
  <si>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</si>
  <si>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</si>
  <si>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</si>
  <si>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</si>
  <si>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</si>
  <si>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</si>
  <si>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</si>
  <si>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</si>
  <si>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</si>
  <si>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</si>
  <si>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</si>
  <si>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</si>
  <si>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</si>
  <si>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</si>
  <si>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</si>
  <si>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</si>
  <si>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</si>
  <si>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</si>
  <si>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</si>
  <si>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</si>
  <si>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</si>
  <si>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</si>
  <si>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</si>
  <si>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</si>
  <si>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</si>
  <si>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</si>
  <si>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</si>
  <si>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</si>
  <si>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</si>
  <si>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</si>
  <si>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</si>
  <si>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</si>
  <si>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</si>
  <si>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</si>
  <si>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</si>
  <si>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</si>
  <si>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</si>
  <si>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</si>
  <si>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</si>
  <si>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</si>
  <si>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</si>
  <si>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</si>
  <si>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</si>
  <si>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</si>
  <si>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</si>
  <si>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</si>
  <si>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</si>
  <si>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</si>
  <si>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</si>
  <si>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</si>
  <si>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</si>
  <si>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</si>
  <si>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</si>
  <si>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</si>
  <si>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</si>
  <si>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</si>
  <si>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</si>
  <si>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</si>
  <si>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</si>
  <si>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</si>
  <si>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</si>
  <si>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</si>
  <si>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</si>
  <si>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</si>
  <si>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</si>
  <si>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</si>
  <si>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</si>
  <si>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</si>
  <si>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</si>
  <si>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</si>
  <si>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</si>
  <si>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</si>
  <si>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</si>
  <si>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</si>
  <si>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</si>
  <si>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</si>
  <si>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</si>
  <si>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</si>
  <si>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</si>
  <si>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</si>
  <si>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</si>
  <si>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</si>
  <si>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</si>
  <si>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</si>
  <si>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</si>
  <si>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</si>
  <si>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</si>
  <si>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</si>
  <si>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</si>
  <si>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</si>
  <si>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</si>
  <si>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</si>
  <si>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</si>
  <si>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</si>
  <si>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</si>
  <si>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</si>
  <si>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</si>
  <si>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</si>
  <si>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</si>
  <si>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</si>
  <si>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</si>
  <si>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</si>
  <si>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</si>
  <si>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</si>
  <si>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</si>
  <si>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</si>
  <si>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</si>
  <si>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</si>
  <si>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</si>
  <si>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</si>
  <si>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</si>
  <si>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</si>
  <si>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</si>
  <si>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</si>
  <si>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</si>
  <si>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</si>
  <si>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</si>
  <si>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</si>
  <si>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</si>
  <si>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</si>
  <si>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</si>
  <si>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</si>
  <si>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</si>
  <si>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</si>
  <si>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</si>
  <si>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</si>
  <si>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</si>
  <si>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</si>
  <si>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</si>
  <si>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</si>
  <si>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</si>
  <si>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</si>
  <si>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</si>
  <si>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</si>
  <si>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</si>
  <si>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</si>
  <si>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</si>
  <si>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</si>
  <si>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</si>
  <si>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</si>
  <si>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</si>
  <si>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</si>
  <si>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</si>
  <si>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</si>
  <si>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</si>
  <si>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</si>
  <si>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</si>
  <si>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</si>
  <si>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</si>
  <si>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</si>
  <si>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</si>
  <si>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</si>
  <si>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</si>
  <si>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</si>
  <si>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</si>
  <si>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</si>
  <si>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</si>
  <si>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</si>
  <si>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</si>
  <si>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</si>
  <si>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</si>
  <si>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</si>
  <si>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</si>
  <si>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</si>
  <si>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</si>
  <si>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</si>
  <si>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</si>
  <si>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</si>
  <si>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</si>
  <si>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</si>
  <si>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</si>
  <si>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</si>
  <si>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</si>
  <si>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</si>
  <si>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</si>
  <si>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</si>
  <si>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</si>
  <si>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</si>
  <si>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</si>
  <si>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</si>
  <si>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</si>
  <si>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</si>
  <si>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</si>
  <si>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</si>
  <si>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</si>
  <si>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</si>
  <si>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</si>
  <si>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</si>
  <si>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</si>
  <si>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</si>
  <si>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</si>
  <si>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</si>
  <si>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</si>
  <si>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</si>
  <si>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</si>
  <si>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</si>
  <si>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</si>
  <si>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</si>
  <si>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</si>
  <si>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</si>
  <si>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</si>
  <si>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</si>
  <si>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</si>
  <si>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</si>
  <si>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</si>
  <si>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</si>
  <si>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</si>
  <si>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</si>
  <si>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</si>
  <si>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</si>
  <si>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</si>
  <si>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</si>
  <si>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</si>
  <si>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</si>
  <si>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</si>
  <si>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</si>
  <si>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</si>
  <si>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</si>
  <si>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</si>
  <si>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</si>
  <si>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</si>
  <si>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</si>
  <si>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</si>
  <si>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</si>
  <si>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</si>
  <si>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</si>
  <si>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</si>
  <si>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</si>
  <si>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</si>
  <si>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</si>
  <si>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</si>
  <si>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</si>
  <si>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</si>
  <si>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</si>
  <si>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</si>
  <si>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</si>
  <si>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</si>
  <si>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</si>
  <si>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</si>
  <si>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</si>
  <si>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</si>
  <si>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</si>
  <si>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</si>
  <si>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</si>
  <si>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</si>
  <si>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</si>
  <si>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</si>
  <si>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</si>
  <si>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</si>
  <si>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</si>
  <si>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</si>
  <si>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</si>
  <si>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</si>
  <si>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</si>
  <si>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</si>
  <si>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</si>
  <si>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</si>
  <si>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</si>
  <si>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</si>
  <si>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</si>
  <si>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</si>
  <si>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</si>
  <si>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</si>
  <si>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</si>
  <si>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</si>
  <si>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</si>
  <si>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</si>
  <si>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</si>
  <si>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</si>
  <si>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</si>
  <si>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</si>
  <si>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</si>
  <si>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</si>
  <si>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</si>
  <si>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</si>
  <si>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</si>
  <si>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</si>
  <si>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</si>
  <si>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</si>
  <si>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</si>
  <si>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</si>
  <si>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</si>
  <si>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</si>
  <si>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</si>
  <si>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</si>
  <si>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</si>
  <si>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</si>
  <si>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</si>
  <si>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</si>
  <si>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</si>
  <si>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</si>
  <si>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</si>
  <si>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</si>
  <si>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</si>
  <si>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</si>
  <si>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</si>
  <si>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</si>
  <si>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</si>
  <si>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</si>
  <si>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</si>
  <si>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</si>
  <si>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</si>
  <si>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</si>
  <si>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</si>
  <si>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</si>
  <si>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</si>
  <si>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</si>
  <si>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</si>
  <si>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</si>
  <si>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</si>
  <si>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</si>
  <si>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</si>
  <si>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</si>
  <si>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</si>
  <si>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</si>
  <si>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</si>
  <si>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</si>
  <si>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</si>
  <si>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</si>
  <si>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</si>
  <si>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</si>
  <si>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</si>
  <si>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</si>
  <si>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</si>
  <si>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</si>
  <si>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</si>
  <si>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</si>
  <si>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</si>
  <si>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</si>
  <si>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</si>
  <si>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</si>
  <si>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</si>
  <si>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</si>
  <si>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</si>
  <si>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</si>
  <si>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</si>
  <si>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</si>
  <si>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</si>
  <si>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</si>
  <si>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</si>
  <si>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</si>
  <si>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</si>
  <si>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</si>
  <si>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</si>
  <si>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</si>
  <si>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</si>
  <si>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</si>
  <si>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</si>
  <si>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</si>
  <si>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</si>
  <si>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</si>
  <si>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</si>
  <si>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</si>
  <si>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</si>
  <si>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</si>
  <si>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</si>
  <si>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</si>
  <si>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</si>
  <si>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</si>
  <si>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</si>
  <si>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</si>
  <si>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</si>
  <si>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</si>
  <si>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</si>
  <si>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</si>
  <si>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</si>
  <si>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</si>
  <si>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</si>
  <si>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</si>
  <si>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</si>
  <si>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</si>
  <si>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</si>
  <si>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</si>
  <si>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</si>
  <si>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</si>
  <si>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</si>
  <si>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</si>
  <si>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</si>
  <si>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</si>
  <si>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</si>
  <si>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</si>
  <si>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</si>
  <si>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</si>
  <si>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</si>
  <si>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</si>
  <si>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</si>
  <si>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</si>
  <si>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</si>
  <si>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</si>
  <si>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</si>
  <si>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</si>
  <si>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</si>
  <si>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</si>
  <si>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</si>
  <si>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</si>
  <si>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</si>
  <si>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</si>
  <si>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</si>
  <si>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</si>
  <si>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</si>
  <si>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</si>
  <si>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</si>
  <si>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</si>
  <si>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</si>
  <si>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</si>
  <si>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</si>
  <si>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</si>
  <si>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</si>
  <si>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</si>
  <si>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</si>
  <si>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</si>
  <si>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</si>
  <si>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</si>
  <si>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</si>
  <si>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</si>
  <si>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</si>
  <si>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</si>
  <si>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</si>
  <si>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</si>
  <si>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</si>
  <si>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</si>
  <si>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</si>
  <si>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</si>
  <si>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</si>
  <si>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</si>
  <si>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</si>
  <si>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</si>
  <si>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</si>
  <si>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</si>
  <si>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</si>
  <si>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</si>
  <si>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</si>
  <si>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</si>
  <si>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</si>
  <si>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</si>
  <si>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</si>
  <si>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</si>
  <si>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</si>
  <si>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</si>
  <si>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</si>
  <si>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</si>
  <si>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</si>
  <si>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</si>
  <si>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</si>
  <si>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</si>
  <si>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</si>
  <si>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</si>
  <si>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</si>
  <si>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</si>
  <si>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</si>
  <si>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</si>
  <si>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</si>
  <si>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</si>
  <si>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</si>
  <si>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</si>
  <si>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</si>
  <si>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</si>
  <si>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</si>
  <si>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</si>
  <si>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</si>
  <si>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</si>
  <si>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</si>
  <si>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</si>
  <si>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</si>
  <si>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</si>
  <si>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</si>
  <si>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</si>
  <si>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</si>
  <si>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</si>
  <si>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</si>
  <si>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</si>
  <si>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</si>
  <si>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</si>
  <si>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</si>
  <si>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</si>
  <si>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</si>
  <si>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</si>
  <si>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</si>
  <si>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</si>
  <si>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</si>
  <si>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</si>
  <si>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</si>
  <si>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</si>
  <si>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</si>
  <si>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</si>
  <si>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</si>
  <si>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</si>
  <si>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</si>
  <si>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</si>
  <si>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</si>
  <si>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</si>
  <si>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</si>
  <si>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</si>
  <si>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</si>
  <si>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</si>
  <si>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</si>
  <si>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</si>
  <si>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</si>
  <si>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</si>
  <si>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</si>
  <si>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</si>
  <si>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</si>
  <si>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</si>
  <si>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</si>
  <si>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</si>
  <si>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</si>
  <si>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</si>
  <si>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</si>
  <si>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</si>
  <si>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</si>
  <si>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</si>
  <si>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</si>
  <si>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</si>
  <si>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</si>
  <si>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</si>
  <si>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</si>
  <si>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</si>
  <si>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</si>
  <si>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</si>
  <si>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</si>
  <si>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</si>
  <si>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</si>
  <si>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</si>
  <si>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</si>
  <si>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</si>
  <si>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</si>
  <si>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</si>
  <si>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</si>
  <si>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</si>
  <si>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</si>
  <si>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</si>
  <si>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</si>
  <si>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</si>
  <si>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</si>
  <si>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</si>
  <si>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</si>
  <si>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</si>
  <si>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</si>
  <si>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</si>
  <si>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</si>
  <si>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</si>
  <si>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</si>
  <si>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</si>
  <si>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</si>
  <si>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</si>
  <si>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</si>
  <si>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</si>
  <si>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</si>
  <si>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</si>
  <si>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</si>
  <si>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</si>
  <si>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</si>
  <si>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</si>
  <si>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</si>
  <si>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</si>
  <si>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</si>
  <si>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</si>
  <si>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</si>
  <si>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</si>
  <si>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</si>
  <si>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</si>
  <si>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</si>
  <si>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</si>
  <si>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</si>
  <si>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</si>
  <si>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</si>
  <si>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</si>
  <si>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</si>
  <si>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</si>
  <si>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</si>
  <si>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</si>
  <si>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</si>
  <si>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</si>
  <si>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</si>
  <si>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</si>
  <si>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</si>
  <si>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</si>
  <si>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</si>
  <si>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</si>
  <si>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</si>
  <si>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</si>
  <si>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</si>
  <si>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</si>
  <si>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</si>
  <si>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</si>
  <si>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</si>
  <si>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</si>
  <si>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</si>
  <si>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</si>
  <si>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</si>
  <si>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</si>
  <si>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</si>
  <si>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</si>
  <si>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</si>
  <si>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</si>
  <si>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</si>
  <si>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</si>
  <si>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</si>
  <si>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</si>
  <si>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</si>
  <si>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</si>
  <si>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</si>
  <si>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</si>
  <si>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</si>
  <si>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</si>
  <si>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</si>
  <si>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</si>
  <si>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</si>
  <si>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</si>
  <si>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</si>
  <si>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</si>
  <si>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</si>
  <si>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</si>
  <si>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</si>
  <si>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</si>
  <si>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</si>
  <si>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</si>
  <si>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</si>
  <si>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</si>
  <si>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</si>
  <si>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</si>
  <si>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</si>
  <si>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</si>
  <si>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</si>
  <si>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</si>
  <si>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</si>
  <si>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</si>
  <si>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</si>
  <si>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</si>
  <si>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</si>
  <si>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</si>
  <si>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</si>
  <si>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</si>
  <si>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</si>
  <si>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</si>
  <si>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</si>
  <si>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</si>
  <si>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</si>
  <si>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</si>
  <si>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</si>
  <si>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</si>
  <si>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</si>
  <si>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</si>
  <si>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</si>
  <si>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</si>
  <si>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</si>
  <si>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</si>
  <si>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</si>
  <si>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</si>
  <si>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</si>
  <si>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</si>
  <si>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</si>
  <si>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</si>
  <si>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</si>
  <si>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</si>
  <si>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</si>
  <si>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</si>
  <si>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</si>
  <si>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</si>
  <si>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</si>
  <si>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</si>
  <si>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</si>
  <si>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</si>
  <si>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</si>
  <si>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</si>
  <si>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</si>
  <si>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</si>
  <si>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</si>
  <si>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</si>
  <si>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</si>
  <si>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</si>
  <si>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</si>
  <si>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</si>
  <si>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</si>
  <si>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</si>
  <si>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</si>
  <si>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</si>
  <si>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</si>
  <si>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</si>
  <si>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</si>
  <si>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</si>
  <si>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</si>
  <si>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</si>
  <si>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</si>
  <si>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</si>
  <si>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</si>
  <si>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</si>
  <si>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</si>
  <si>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</si>
  <si>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</si>
  <si>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</si>
  <si>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</si>
  <si>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</si>
  <si>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</si>
  <si>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</si>
  <si>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</si>
  <si>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</si>
  <si>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</si>
  <si>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</si>
  <si>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</si>
  <si>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</si>
  <si>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</si>
  <si>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</si>
  <si>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</si>
  <si>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</si>
  <si>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</si>
  <si>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</si>
  <si>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</si>
  <si>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</si>
  <si>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</si>
  <si>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</si>
  <si>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</si>
  <si>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</si>
  <si>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</si>
  <si>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</si>
  <si>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</si>
  <si>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</si>
  <si>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</si>
  <si>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</si>
  <si>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</si>
  <si>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</si>
  <si>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</si>
  <si>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</si>
  <si>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</si>
  <si>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</si>
  <si>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</si>
  <si>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</si>
  <si>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</si>
  <si>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</si>
  <si>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</si>
  <si>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</si>
  <si>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</si>
  <si>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</si>
  <si>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</si>
  <si>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</si>
  <si>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</si>
  <si>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</si>
  <si>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</si>
  <si>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</si>
  <si>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</si>
  <si>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</si>
  <si>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</si>
  <si>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</si>
  <si>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</si>
  <si>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</si>
  <si>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</si>
  <si>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</si>
  <si>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</si>
  <si>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</si>
  <si>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</si>
  <si>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</si>
  <si>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</si>
  <si>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</si>
  <si>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</si>
  <si>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</si>
  <si>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</si>
  <si>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</si>
  <si>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</si>
  <si>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</si>
  <si>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</si>
  <si>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</si>
  <si>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</si>
  <si>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</si>
  <si>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</si>
  <si>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</si>
  <si>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</si>
  <si>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</si>
  <si>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</si>
  <si>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</si>
  <si>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</si>
  <si>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</si>
  <si>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</si>
  <si>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</si>
  <si>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</si>
  <si>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</si>
  <si>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</si>
  <si>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</si>
  <si>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</si>
  <si>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</si>
  <si>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</si>
  <si>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</si>
  <si>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</si>
  <si>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</si>
  <si>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</si>
  <si>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</si>
  <si>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</si>
  <si>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</si>
  <si>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</si>
  <si>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</si>
  <si>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</si>
  <si>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</si>
  <si>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</si>
  <si>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</si>
  <si>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</si>
  <si>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</si>
  <si>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</si>
  <si>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</si>
  <si>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</si>
  <si>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</si>
  <si>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</si>
  <si>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</si>
  <si>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</si>
  <si>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</si>
  <si>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</si>
  <si>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</si>
  <si>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</si>
  <si>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</si>
  <si>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</si>
  <si>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</si>
  <si>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</si>
  <si>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</si>
  <si>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</si>
  <si>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</si>
  <si>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</si>
  <si>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</si>
  <si>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</si>
  <si>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</si>
  <si>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</si>
  <si>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</si>
  <si>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</si>
  <si>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</si>
  <si>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</si>
  <si>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</si>
  <si>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</si>
  <si>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</si>
  <si>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</si>
  <si>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</si>
  <si>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</si>
  <si>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</si>
  <si>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</si>
  <si>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</si>
  <si>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</si>
  <si>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</si>
  <si>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</si>
  <si>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</si>
  <si>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</si>
  <si>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</si>
  <si>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</si>
  <si>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</si>
  <si>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</si>
  <si>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</si>
  <si>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</si>
  <si>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</si>
  <si>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</si>
  <si>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</si>
  <si>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</si>
  <si>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</si>
  <si>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</si>
  <si>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</si>
  <si>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</si>
  <si>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</si>
  <si>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</si>
  <si>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</si>
  <si>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</si>
  <si>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</si>
  <si>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</si>
  <si>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</si>
  <si>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</si>
  <si>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</si>
  <si>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</si>
  <si>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</si>
  <si>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</si>
  <si>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</si>
  <si>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</si>
  <si>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</si>
  <si>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</si>
  <si>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</si>
  <si>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</si>
  <si>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</si>
  <si>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</si>
  <si>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</si>
  <si>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</si>
  <si>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</si>
  <si>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</si>
  <si>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</si>
  <si>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</si>
  <si>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</si>
  <si>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</si>
  <si>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</si>
  <si>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</si>
  <si>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</si>
  <si>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</si>
  <si>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</si>
  <si>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</si>
  <si>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</si>
  <si>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</si>
  <si>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</si>
  <si>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</si>
  <si>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</si>
  <si>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</si>
  <si>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</si>
  <si>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</si>
  <si>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</si>
  <si>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</si>
  <si>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</si>
  <si>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</si>
  <si>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</si>
  <si>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</si>
  <si>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</si>
  <si>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</si>
  <si>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</si>
  <si>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</si>
  <si>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</si>
  <si>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</si>
  <si>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</si>
  <si>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</si>
  <si>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</si>
  <si>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</si>
  <si>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</si>
  <si>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</si>
  <si>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</si>
  <si>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</si>
  <si>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</si>
  <si>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</si>
  <si>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</si>
  <si>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</si>
  <si>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</si>
  <si>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</si>
  <si>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</si>
  <si>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</si>
  <si>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</si>
  <si>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</si>
  <si>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</si>
  <si>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</si>
  <si>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</si>
  <si>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</si>
  <si>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</si>
  <si>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</si>
  <si>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</si>
  <si>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</si>
  <si>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</si>
  <si>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</si>
  <si>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</si>
  <si>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</si>
  <si>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</si>
  <si>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</si>
  <si>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</si>
  <si>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</si>
  <si>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</si>
  <si>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</si>
  <si>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</si>
  <si>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</si>
  <si>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</si>
  <si>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</si>
  <si>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</si>
  <si>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</si>
  <si>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</si>
  <si>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</si>
  <si>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</si>
  <si>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</si>
  <si>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</si>
  <si>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</si>
  <si>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</si>
  <si>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</si>
  <si>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</si>
  <si>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</si>
  <si>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</si>
  <si>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</si>
  <si>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</si>
  <si>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</si>
  <si>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</si>
  <si>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</si>
  <si>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</si>
  <si>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</si>
  <si>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</si>
  <si>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</si>
  <si>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</si>
  <si>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</si>
  <si>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</si>
  <si>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</si>
  <si>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</si>
  <si>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</si>
  <si>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</si>
  <si>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</si>
  <si>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</si>
  <si>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</si>
  <si>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</si>
  <si>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</si>
  <si>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</si>
  <si>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</si>
  <si>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</si>
  <si>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</si>
  <si>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</si>
  <si>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</si>
  <si>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</si>
  <si>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</si>
  <si>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</si>
  <si>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</si>
  <si>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</si>
  <si>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</si>
  <si>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</si>
  <si>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</si>
  <si>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</si>
  <si>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</si>
  <si>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</si>
  <si>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</si>
  <si>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</si>
  <si>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</si>
  <si>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</si>
  <si>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</si>
  <si>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</si>
  <si>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</si>
  <si>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</si>
  <si>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</si>
  <si>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</si>
  <si>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</si>
  <si>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</si>
  <si>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</si>
  <si>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</si>
  <si>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</si>
  <si>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</si>
  <si>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</si>
  <si>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</si>
  <si>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</si>
  <si>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</si>
  <si>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</si>
  <si>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</si>
  <si>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</si>
  <si>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</si>
  <si>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</si>
  <si>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</si>
  <si>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</si>
  <si>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</si>
  <si>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</si>
  <si>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</si>
  <si>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</si>
  <si>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</si>
  <si>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</si>
  <si>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</si>
  <si>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</si>
  <si>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</si>
  <si>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</si>
  <si>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</si>
  <si>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</si>
  <si>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</si>
  <si>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</si>
  <si>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</si>
  <si>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</si>
  <si>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</si>
  <si>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</si>
  <si>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</si>
  <si>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</si>
  <si>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</si>
  <si>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</si>
  <si>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</si>
  <si>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</si>
  <si>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</si>
  <si>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</si>
  <si>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</si>
  <si>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</si>
  <si>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</si>
  <si>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</si>
  <si>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</si>
  <si>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</si>
  <si>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</si>
  <si>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</si>
  <si>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</si>
  <si>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</si>
  <si>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</si>
  <si>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</si>
  <si>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</si>
  <si>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</si>
  <si>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</si>
  <si>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</si>
  <si>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</si>
  <si>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</si>
  <si>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</si>
  <si>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</si>
  <si>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</si>
  <si>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</si>
  <si>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</si>
  <si>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</si>
  <si>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</si>
  <si>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</si>
  <si>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</si>
  <si>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</si>
  <si>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</si>
  <si>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</si>
  <si>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</si>
  <si>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</si>
  <si>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</si>
  <si>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</si>
  <si>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</si>
  <si>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</si>
  <si>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</si>
  <si>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</si>
  <si>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</si>
  <si>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</si>
  <si>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</si>
  <si>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</si>
  <si>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</si>
  <si>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</si>
  <si>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</si>
  <si>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</si>
  <si>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</si>
  <si>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</si>
  <si>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</si>
  <si>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</si>
  <si>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</si>
  <si>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</si>
  <si>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</si>
  <si>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</si>
  <si>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</si>
  <si>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</si>
  <si>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</si>
  <si>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</si>
  <si>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</si>
  <si>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</si>
  <si>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</si>
  <si>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</si>
  <si>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</si>
  <si>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</si>
  <si>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</si>
  <si>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</si>
  <si>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</si>
  <si>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</si>
  <si>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</si>
  <si>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</si>
  <si>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</si>
  <si>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</si>
  <si>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</si>
  <si>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</si>
  <si>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</si>
  <si>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</si>
  <si>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</si>
  <si>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</si>
  <si>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</si>
  <si>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</si>
  <si>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</si>
  <si>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</si>
  <si>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</si>
  <si>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</si>
  <si>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</si>
  <si>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</si>
  <si>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</si>
  <si>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</si>
  <si>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</si>
  <si>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</si>
  <si>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</si>
  <si>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</si>
  <si>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</si>
  <si>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</si>
  <si>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</si>
  <si>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</si>
  <si>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</si>
  <si>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</si>
  <si>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</si>
  <si>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</si>
  <si>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</si>
  <si>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</si>
  <si>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</si>
  <si>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</si>
  <si>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</si>
  <si>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</si>
  <si>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</si>
  <si>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</si>
  <si>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</si>
  <si>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</si>
  <si>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</si>
  <si>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</si>
  <si>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</si>
  <si>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</si>
  <si>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</si>
  <si>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</si>
  <si>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</si>
  <si>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</si>
  <si>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</si>
  <si>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</si>
  <si>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</si>
  <si>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</si>
  <si>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</si>
  <si>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</si>
  <si>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</si>
  <si>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</si>
  <si>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</si>
  <si>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</si>
  <si>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</si>
  <si>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</si>
  <si>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</si>
  <si>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</si>
  <si>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</si>
  <si>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</si>
  <si>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</si>
  <si>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</si>
  <si>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</si>
  <si>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</si>
  <si>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</si>
  <si>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</si>
  <si>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</si>
  <si>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</si>
  <si>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</si>
  <si>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</si>
  <si>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</si>
  <si>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</si>
  <si>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</si>
  <si>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</si>
  <si>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</si>
  <si>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</si>
  <si>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</si>
  <si>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</si>
  <si>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</si>
  <si>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</si>
  <si>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</si>
  <si>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</si>
  <si>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</si>
  <si>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</si>
  <si>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</si>
  <si>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</si>
  <si>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</si>
  <si>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</si>
  <si>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</si>
  <si>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</si>
  <si>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</si>
  <si>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</si>
  <si>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</si>
  <si>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</si>
  <si>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</si>
  <si>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</si>
  <si>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</si>
  <si>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</si>
  <si>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</si>
  <si>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</si>
  <si>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</si>
  <si>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</si>
  <si>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</si>
  <si>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</si>
  <si>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</si>
  <si>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</si>
  <si>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</si>
  <si>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</si>
  <si>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</si>
  <si>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</si>
  <si>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</si>
  <si>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</si>
  <si>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</si>
  <si>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</si>
  <si>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</si>
  <si>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</si>
  <si>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</si>
  <si>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</si>
  <si>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</si>
  <si>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</si>
  <si>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</si>
  <si>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</si>
  <si>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</si>
  <si>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</si>
  <si>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</si>
  <si>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</si>
  <si>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</si>
  <si>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</si>
  <si>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</si>
  <si>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</si>
  <si>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</si>
  <si>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</si>
  <si>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</si>
  <si>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</si>
  <si>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</si>
  <si>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</si>
  <si>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</si>
  <si>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</si>
  <si>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</si>
  <si>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</si>
  <si>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</si>
  <si>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</si>
  <si>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</si>
  <si>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</si>
  <si>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</si>
  <si>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</si>
  <si>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</si>
  <si>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</si>
  <si>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</si>
  <si>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</si>
  <si>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</si>
  <si>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</si>
  <si>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</si>
  <si>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</si>
  <si>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</si>
  <si>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</si>
  <si>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</si>
  <si>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</si>
  <si>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</si>
  <si>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</si>
  <si>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</si>
  <si>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</si>
  <si>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</si>
  <si>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</si>
  <si>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</si>
  <si>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</si>
  <si>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</si>
  <si>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</si>
  <si>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</si>
  <si>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</si>
  <si>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</si>
  <si>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</si>
  <si>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</si>
  <si>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</si>
  <si>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</si>
  <si>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</si>
  <si>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</si>
  <si>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</si>
  <si>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</si>
  <si>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</si>
  <si>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</si>
  <si>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</si>
  <si>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</si>
  <si>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</si>
  <si>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</si>
  <si>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</si>
  <si>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</si>
  <si>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</si>
  <si>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</si>
  <si>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</si>
  <si>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</si>
  <si>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</si>
  <si>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</si>
  <si>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</si>
  <si>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</si>
  <si>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</si>
  <si>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</si>
  <si>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</si>
  <si>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</si>
  <si>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</si>
  <si>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</si>
  <si>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</si>
  <si>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</si>
  <si>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</si>
  <si>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</si>
  <si>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</si>
  <si>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</si>
  <si>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</si>
  <si>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</si>
  <si>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</si>
  <si>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</si>
  <si>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</si>
  <si>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</si>
  <si>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</si>
  <si>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</si>
  <si>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</si>
  <si>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</si>
  <si>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</si>
  <si>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</si>
  <si>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</si>
  <si>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</si>
  <si>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</si>
  <si>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</si>
  <si>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</si>
  <si>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</si>
  <si>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</si>
  <si>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</si>
  <si>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</si>
  <si>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</si>
  <si>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</si>
  <si>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</si>
  <si>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</si>
  <si>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</si>
  <si>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</si>
  <si>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</si>
  <si>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</si>
  <si>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</si>
  <si>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</si>
  <si>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</si>
  <si>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</si>
  <si>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</si>
  <si>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</si>
  <si>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</si>
  <si>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</si>
  <si>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</si>
  <si>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</si>
  <si>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</si>
  <si>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</si>
  <si>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</si>
  <si>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</si>
  <si>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</si>
  <si>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</si>
  <si>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</si>
  <si>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</si>
  <si>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</si>
  <si>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</si>
  <si>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</si>
  <si>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</si>
  <si>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</si>
  <si>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</si>
  <si>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</si>
  <si>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</si>
  <si>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</si>
  <si>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</si>
  <si>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</si>
  <si>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</si>
  <si>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</si>
  <si>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</si>
  <si>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</si>
  <si>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</si>
  <si>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</si>
  <si>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</si>
  <si>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</si>
  <si>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</si>
  <si>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</si>
  <si>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</si>
  <si>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</si>
  <si>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</si>
  <si>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</si>
  <si>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</si>
  <si>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</si>
  <si>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</si>
  <si>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</si>
  <si>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</si>
  <si>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</si>
  <si>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</si>
  <si>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</si>
  <si>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</si>
  <si>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</si>
  <si>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</si>
  <si>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</si>
  <si>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</si>
  <si>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</si>
  <si>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</si>
  <si>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</si>
  <si>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</si>
  <si>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</si>
  <si>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</si>
  <si>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</si>
  <si>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</si>
  <si>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</si>
  <si>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</si>
  <si>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</si>
  <si>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</si>
  <si>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</si>
  <si>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</si>
  <si>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</si>
  <si>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</si>
  <si>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</si>
  <si>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</si>
  <si>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</si>
  <si>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</si>
  <si>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</si>
  <si>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</si>
  <si>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</si>
  <si>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</si>
  <si>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</si>
  <si>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</si>
  <si>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</si>
  <si>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</si>
  <si>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</si>
  <si>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</si>
  <si>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</si>
  <si>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</si>
  <si>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</si>
  <si>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</si>
  <si>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</si>
  <si>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</si>
  <si>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</si>
  <si>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</si>
  <si>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</si>
  <si>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</si>
  <si>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</si>
  <si>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</si>
  <si>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</si>
  <si>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</si>
  <si>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</si>
  <si>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</si>
  <si>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</si>
  <si>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</si>
  <si>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</si>
  <si>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</si>
  <si>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</si>
  <si>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</si>
  <si>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</si>
  <si>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</si>
  <si>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</si>
  <si>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</si>
  <si>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</si>
  <si>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</si>
  <si>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</si>
  <si>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</si>
  <si>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</si>
  <si>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</si>
  <si>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</si>
  <si>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</si>
  <si>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</si>
  <si>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</si>
  <si>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</si>
  <si>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</si>
  <si>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</si>
  <si>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</si>
  <si>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</si>
  <si>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</si>
  <si>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</si>
  <si>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</si>
  <si>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</si>
  <si>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</si>
  <si>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</si>
  <si>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</si>
  <si>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</si>
  <si>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</si>
  <si>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</si>
  <si>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</si>
  <si>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</si>
  <si>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</si>
  <si>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</si>
  <si>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</si>
  <si>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</si>
  <si>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</si>
  <si>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</si>
  <si>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</si>
  <si>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</si>
  <si>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</si>
  <si>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</si>
  <si>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</si>
  <si>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</si>
  <si>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</si>
  <si>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</si>
  <si>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</si>
  <si>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</si>
  <si>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</si>
  <si>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</si>
  <si>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</si>
  <si>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</si>
  <si>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</si>
  <si>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</si>
  <si>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</si>
  <si>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</si>
  <si>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</si>
  <si>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</si>
  <si>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</si>
  <si>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</si>
  <si>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</si>
  <si>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</si>
  <si>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</si>
  <si>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</si>
  <si>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</si>
  <si>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</si>
  <si>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</si>
  <si>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</si>
  <si>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</si>
  <si>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</si>
  <si>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</si>
  <si>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</si>
  <si>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</si>
  <si>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</si>
  <si>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</si>
  <si>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</si>
  <si>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</si>
  <si>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</si>
  <si>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</si>
  <si>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</si>
  <si>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</si>
  <si>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</si>
  <si>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</si>
  <si>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</si>
  <si>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</si>
  <si>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</si>
  <si>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</si>
  <si>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</si>
  <si>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</si>
  <si>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</si>
  <si>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</si>
  <si>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</si>
  <si>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</si>
  <si>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</si>
  <si>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</si>
  <si>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</si>
  <si>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</si>
  <si>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</si>
  <si>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</si>
  <si>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</si>
  <si>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</si>
  <si>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</si>
  <si>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</si>
  <si>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</si>
  <si>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</si>
  <si>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</si>
  <si>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</si>
  <si>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</si>
  <si>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</si>
  <si>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</si>
  <si>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</si>
  <si>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</si>
  <si>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</si>
  <si>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</si>
  <si>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</si>
  <si>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</si>
  <si>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</si>
  <si>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</si>
  <si>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</si>
  <si>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</si>
  <si>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</si>
  <si>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</si>
  <si>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</si>
  <si>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</si>
  <si>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</si>
  <si>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</si>
  <si>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</si>
  <si>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</si>
  <si>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</si>
  <si>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</si>
  <si>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</si>
  <si>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</si>
  <si>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</si>
  <si>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</si>
  <si>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</si>
  <si>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</si>
  <si>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</si>
  <si>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</si>
  <si>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</si>
  <si>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</si>
  <si>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</si>
  <si>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</si>
  <si>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</si>
  <si>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</si>
  <si>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</si>
  <si>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</si>
  <si>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</si>
  <si>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</si>
  <si>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</si>
  <si>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</si>
  <si>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</si>
  <si>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</si>
  <si>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</si>
  <si>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</si>
  <si>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</si>
  <si>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</si>
  <si>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</si>
  <si>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</si>
  <si>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</si>
  <si>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</si>
  <si>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</si>
  <si>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</si>
  <si>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</si>
  <si>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</si>
  <si>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</si>
  <si>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</si>
  <si>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</si>
  <si>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</si>
  <si>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</si>
  <si>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</si>
  <si>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</si>
  <si>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</si>
  <si>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</si>
  <si>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</si>
  <si>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</si>
  <si>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</si>
  <si>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</si>
  <si>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</si>
  <si>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</si>
  <si>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</si>
  <si>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</si>
  <si>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</si>
  <si>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</si>
  <si>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</si>
  <si>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</si>
  <si>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</si>
  <si>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</si>
  <si>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</si>
  <si>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</si>
  <si>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</si>
  <si>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</si>
  <si>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</si>
  <si>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</si>
  <si>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</si>
  <si>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</si>
  <si>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</si>
  <si>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</si>
  <si>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</si>
  <si>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</si>
  <si>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</si>
  <si>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</si>
  <si>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</si>
  <si>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</si>
  <si>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</si>
  <si>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</si>
  <si>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</si>
  <si>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</si>
  <si>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</si>
  <si>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</si>
  <si>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</si>
  <si>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</si>
  <si>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</si>
  <si>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</si>
  <si>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</si>
  <si>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</si>
  <si>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</si>
  <si>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</si>
  <si>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</si>
  <si>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</si>
  <si>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</si>
  <si>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</si>
  <si>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</si>
  <si>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</si>
  <si>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</si>
  <si>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</si>
  <si>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</si>
  <si>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</si>
  <si>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</si>
  <si>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</si>
  <si>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</si>
  <si>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</si>
  <si>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</si>
  <si>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</si>
  <si>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</si>
  <si>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</si>
  <si>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</si>
  <si>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</si>
  <si>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</si>
  <si>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</si>
  <si>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</si>
  <si>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</si>
  <si>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</si>
  <si>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</si>
  <si>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</si>
  <si>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</si>
  <si>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</si>
  <si>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</si>
  <si>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</si>
  <si>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</si>
  <si>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</si>
  <si>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</si>
  <si>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</si>
  <si>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</si>
  <si>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</si>
  <si>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</si>
  <si>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</si>
  <si>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</si>
  <si>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</si>
  <si>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</si>
  <si>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</si>
  <si>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</si>
  <si>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</si>
  <si>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</si>
  <si>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</si>
  <si>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</si>
  <si>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</si>
  <si>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</si>
  <si>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</si>
  <si>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</si>
  <si>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</si>
  <si>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</si>
  <si>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</si>
  <si>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</si>
  <si>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</si>
  <si>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</si>
  <si>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</si>
  <si>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</si>
  <si>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</si>
  <si>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</si>
  <si>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</si>
  <si>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</si>
  <si>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</si>
  <si>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</si>
  <si>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</si>
  <si>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</si>
  <si>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</si>
  <si>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</si>
  <si>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</si>
  <si>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</si>
  <si>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</si>
  <si>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</si>
  <si>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</si>
  <si>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</si>
  <si>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</si>
  <si>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</si>
  <si>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</si>
  <si>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</si>
  <si>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</si>
  <si>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</si>
  <si>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</si>
  <si>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</si>
  <si>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</si>
  <si>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</si>
  <si>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</si>
  <si>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</si>
  <si>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</si>
  <si>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</si>
  <si>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</si>
  <si>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</si>
  <si>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</si>
  <si>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</si>
  <si>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</si>
  <si>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</si>
  <si>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</si>
  <si>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</si>
  <si>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</si>
  <si>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</si>
  <si>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</si>
  <si>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</si>
  <si>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</si>
  <si>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</si>
  <si>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</si>
  <si>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</si>
  <si>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</si>
  <si>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</si>
  <si>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</si>
  <si>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</si>
  <si>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</si>
  <si>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</si>
  <si>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</si>
  <si>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</si>
  <si>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</si>
  <si>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</si>
  <si>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</si>
  <si>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</si>
  <si>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</si>
  <si>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</si>
  <si>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</si>
  <si>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</si>
  <si>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</si>
  <si>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</si>
  <si>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</si>
  <si>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</si>
  <si>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</si>
  <si>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</si>
  <si>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</si>
  <si>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</si>
  <si>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</si>
  <si>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</si>
  <si>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</si>
  <si>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</si>
  <si>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</si>
  <si>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</si>
  <si>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</si>
  <si>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</si>
  <si>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</si>
  <si>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</si>
  <si>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</si>
  <si>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</si>
  <si>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</si>
  <si>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</si>
  <si>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</si>
  <si>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</si>
  <si>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</si>
  <si>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</si>
  <si>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</si>
  <si>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</si>
  <si>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</si>
  <si>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</si>
  <si>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</si>
  <si>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</si>
  <si>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</si>
  <si>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</si>
  <si>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</si>
  <si>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</si>
  <si>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</si>
  <si>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</si>
  <si>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</si>
  <si>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</si>
  <si>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</si>
  <si>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</si>
  <si>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</si>
  <si>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</si>
  <si>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</si>
  <si>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</si>
  <si>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</si>
  <si>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</si>
  <si>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</si>
  <si>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</si>
  <si>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</si>
  <si>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</si>
  <si>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</si>
  <si>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</si>
  <si>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</si>
  <si>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</si>
  <si>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</si>
  <si>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</si>
  <si>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</si>
  <si>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</si>
  <si>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</si>
  <si>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</si>
  <si>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</si>
  <si>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</si>
  <si>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</si>
  <si>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</si>
  <si>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</si>
  <si>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</si>
  <si>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</si>
  <si>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</si>
  <si>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</si>
  <si>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</si>
  <si>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</si>
  <si>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</si>
  <si>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</si>
  <si>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</si>
  <si>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</si>
  <si>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</si>
  <si>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</si>
  <si>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</si>
  <si>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</si>
  <si>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</si>
  <si>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</si>
  <si>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</si>
  <si>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</si>
  <si>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</si>
  <si>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</si>
  <si>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</si>
  <si>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</si>
  <si>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</si>
  <si>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</si>
  <si>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</si>
  <si>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</si>
  <si>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</si>
  <si>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</si>
  <si>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</si>
  <si>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</si>
  <si>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</si>
  <si>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</si>
  <si>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</si>
  <si>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</si>
  <si>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</si>
  <si>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</si>
  <si>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</si>
  <si>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</si>
  <si>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</si>
  <si>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</si>
  <si>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</si>
  <si>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</si>
  <si>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</si>
  <si>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</si>
  <si>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</si>
  <si>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</si>
  <si>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</si>
  <si>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</si>
  <si>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</si>
  <si>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</si>
  <si>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</si>
  <si>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</si>
  <si>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</si>
  <si>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</si>
  <si>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</si>
  <si>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</si>
  <si>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</si>
  <si>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</si>
  <si>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</si>
  <si>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</si>
  <si>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</si>
  <si>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</si>
  <si>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</si>
  <si>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</si>
  <si>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</si>
  <si>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</si>
  <si>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</si>
  <si>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</si>
  <si>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</si>
  <si>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</si>
  <si>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</si>
  <si>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</si>
  <si>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</si>
  <si>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</si>
  <si>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</si>
  <si>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</si>
  <si>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</si>
  <si>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</si>
  <si>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</si>
  <si>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</si>
  <si>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</si>
  <si>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</si>
  <si>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</si>
  <si>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</si>
  <si>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</si>
  <si>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</si>
  <si>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</si>
  <si>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</si>
  <si>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</si>
  <si>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</si>
  <si>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</si>
  <si>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</si>
  <si>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</si>
  <si>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</si>
  <si>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</si>
  <si>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</si>
  <si>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</si>
  <si>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</si>
  <si>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</si>
  <si>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</si>
  <si>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</si>
  <si>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</si>
  <si>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</si>
  <si>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</si>
  <si>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</si>
  <si>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</si>
  <si>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</si>
  <si>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</si>
  <si>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</si>
  <si>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</si>
  <si>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</si>
  <si>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</si>
  <si>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</si>
  <si>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</si>
  <si>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</si>
  <si>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</si>
  <si>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</si>
  <si>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</si>
  <si>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</si>
  <si>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</si>
  <si>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</si>
  <si>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</si>
  <si>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</si>
  <si>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</si>
  <si>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</si>
  <si>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</si>
  <si>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</si>
  <si>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</si>
  <si>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</si>
  <si>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</si>
  <si>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</si>
  <si>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</si>
  <si>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</si>
  <si>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</si>
  <si>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</si>
  <si>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</si>
  <si>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</si>
  <si>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</si>
  <si>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</si>
  <si>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</si>
  <si>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</si>
  <si>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</si>
  <si>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</si>
  <si>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</si>
  <si>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</si>
  <si>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</si>
  <si>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</si>
  <si>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</si>
  <si>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</si>
  <si>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</si>
  <si>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</si>
  <si>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</si>
  <si>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</si>
  <si>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</si>
  <si>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</si>
  <si>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</si>
  <si>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</si>
  <si>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</si>
  <si>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</si>
  <si>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</si>
  <si>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</si>
  <si>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</si>
  <si>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</si>
  <si>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</si>
  <si>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</si>
  <si>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</si>
  <si>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</si>
  <si>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</si>
  <si>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</si>
  <si>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</si>
  <si>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</si>
  <si>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</si>
  <si>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</si>
  <si>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</si>
  <si>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</si>
  <si>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</si>
  <si>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</si>
  <si>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</si>
  <si>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</si>
  <si>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</si>
  <si>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</si>
  <si>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</si>
  <si>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</si>
  <si>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</si>
  <si>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</si>
  <si>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</si>
  <si>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</si>
  <si>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</si>
  <si>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</si>
  <si>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</si>
  <si>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</si>
  <si>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</si>
  <si>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</si>
  <si>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</si>
  <si>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</si>
  <si>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</si>
  <si>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</si>
  <si>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</si>
  <si>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</si>
  <si>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</si>
  <si>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</si>
  <si>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</si>
  <si>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</si>
  <si>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</si>
  <si>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</si>
  <si>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</si>
  <si>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</si>
  <si>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</si>
  <si>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</si>
  <si>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</si>
  <si>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</si>
  <si>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</si>
  <si>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</si>
  <si>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</si>
  <si>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</si>
  <si>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</si>
  <si>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</si>
  <si>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</si>
  <si>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</si>
  <si>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</si>
  <si>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</si>
  <si>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</si>
  <si>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</si>
  <si>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</si>
  <si>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</si>
  <si>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</si>
  <si>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</si>
  <si>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</si>
  <si>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</si>
  <si>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</si>
  <si>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</si>
  <si>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</si>
  <si>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</si>
  <si>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</si>
  <si>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</si>
  <si>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</si>
  <si>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</si>
  <si>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</si>
  <si>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</si>
  <si>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</si>
  <si>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</si>
  <si>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</si>
  <si>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</si>
  <si>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</si>
  <si>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</si>
  <si>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</si>
  <si>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</si>
  <si>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</si>
  <si>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</si>
  <si>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</si>
  <si>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</si>
  <si>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</si>
  <si>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</si>
  <si>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</si>
  <si>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</si>
  <si>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</si>
  <si>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</si>
  <si>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</si>
  <si>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</si>
  <si>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</si>
  <si>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</si>
  <si>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</si>
  <si>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</si>
  <si>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</si>
  <si>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</si>
  <si>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</si>
  <si>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</si>
  <si>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</si>
  <si>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</si>
  <si>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</si>
  <si>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</si>
  <si>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</si>
  <si>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</si>
  <si>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</si>
  <si>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</si>
  <si>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</si>
  <si>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</si>
  <si>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</si>
  <si>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</si>
  <si>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</si>
  <si>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</si>
  <si>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</si>
  <si>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</si>
  <si>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</si>
  <si>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</si>
  <si>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</si>
  <si>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</si>
  <si>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</si>
  <si>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</si>
  <si>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</si>
  <si>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</si>
  <si>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</si>
  <si>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</si>
  <si>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</si>
  <si>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</si>
  <si>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</si>
  <si>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</si>
  <si>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</si>
  <si>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</si>
  <si>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</si>
  <si>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</si>
  <si>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</si>
  <si>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</si>
  <si>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</si>
  <si>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</si>
  <si>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</si>
  <si>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</si>
  <si>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</si>
  <si>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</si>
  <si>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</si>
  <si>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</si>
  <si>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</si>
  <si>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</si>
  <si>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</si>
  <si>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</si>
  <si>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</si>
  <si>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</si>
  <si>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</si>
  <si>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</si>
  <si>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</si>
  <si>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</si>
  <si>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</si>
  <si>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</si>
  <si>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</si>
  <si>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</si>
  <si>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</si>
  <si>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</si>
  <si>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</si>
  <si>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</si>
  <si>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</si>
  <si>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</si>
  <si>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</si>
  <si>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</si>
  <si>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</si>
  <si>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</si>
  <si>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</si>
  <si>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</si>
  <si>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</si>
  <si>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</si>
  <si>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</si>
  <si>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</si>
  <si>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</si>
  <si>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</si>
  <si>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</si>
  <si>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</si>
  <si>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</si>
  <si>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</si>
  <si>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</si>
  <si>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</si>
  <si>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</si>
  <si>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</si>
  <si>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</si>
  <si>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</si>
  <si>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</si>
  <si>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</si>
  <si>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</si>
  <si>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</si>
  <si>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</si>
  <si>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</si>
  <si>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</si>
  <si>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</si>
  <si>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</si>
  <si>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</si>
  <si>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</si>
  <si>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</si>
  <si>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</si>
  <si>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</si>
  <si>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</si>
  <si>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</si>
  <si>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</si>
  <si>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</si>
  <si>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</si>
  <si>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</si>
  <si>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</si>
  <si>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</si>
  <si>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</si>
  <si>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</si>
  <si>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</si>
  <si>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</si>
  <si>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</si>
  <si>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</si>
  <si>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</si>
  <si>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</si>
  <si>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</si>
  <si>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</si>
  <si>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</si>
  <si>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</si>
  <si>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</si>
  <si>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</si>
  <si>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</si>
  <si>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</si>
  <si>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</si>
  <si>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</si>
  <si>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</si>
  <si>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</si>
  <si>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</si>
  <si>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</si>
  <si>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</si>
  <si>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</si>
  <si>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</si>
  <si>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</si>
  <si>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</si>
  <si>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</si>
  <si>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</si>
  <si>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</si>
  <si>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</si>
  <si>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</si>
  <si>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</si>
  <si>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</si>
  <si>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</si>
  <si>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</si>
  <si>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</si>
  <si>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</si>
  <si>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</si>
  <si>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</si>
  <si>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</si>
  <si>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</si>
  <si>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</si>
  <si>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</si>
  <si>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</si>
  <si>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</si>
  <si>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</si>
  <si>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</si>
  <si>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</si>
  <si>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</si>
  <si>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</si>
  <si>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</si>
  <si>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</si>
  <si>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</si>
  <si>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</si>
  <si>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</si>
  <si>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</si>
  <si>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</si>
  <si>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</si>
  <si>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</si>
  <si>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</si>
  <si>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</si>
  <si>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</si>
  <si>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</si>
  <si>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</si>
  <si>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</si>
  <si>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</si>
  <si>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</si>
  <si>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</si>
  <si>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</si>
  <si>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</si>
  <si>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</si>
  <si>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</si>
  <si>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</si>
  <si>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</si>
  <si>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</si>
  <si>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</si>
  <si>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</si>
  <si>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</si>
  <si>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</si>
  <si>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</si>
  <si>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</si>
  <si>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</si>
  <si>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</si>
  <si>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</si>
  <si>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</si>
  <si>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</si>
  <si>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</si>
  <si>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</si>
  <si>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</si>
  <si>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</si>
  <si>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</si>
  <si>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</si>
  <si>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</si>
  <si>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</si>
  <si>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</si>
  <si>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</si>
  <si>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</si>
  <si>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</si>
  <si>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</si>
  <si>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</si>
  <si>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</si>
  <si>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</si>
  <si>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</si>
  <si>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</si>
  <si>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</si>
  <si>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</si>
  <si>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</si>
  <si>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</si>
  <si>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</si>
  <si>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</si>
  <si>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</si>
  <si>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</si>
  <si>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</si>
  <si>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</si>
  <si>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</si>
  <si>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</si>
  <si>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</si>
  <si>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</si>
  <si>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</si>
  <si>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</si>
  <si>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</si>
  <si>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</si>
  <si>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</si>
  <si>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</si>
  <si>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</si>
  <si>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</si>
  <si>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</si>
  <si>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</si>
  <si>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</si>
  <si>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</si>
  <si>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</si>
  <si>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</si>
  <si>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</si>
  <si>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</si>
  <si>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</si>
  <si>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</si>
  <si>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</si>
  <si>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</si>
  <si>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</si>
  <si>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</si>
  <si>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</si>
  <si>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</si>
  <si>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</si>
  <si>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</si>
  <si>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</si>
  <si>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</si>
  <si>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</si>
  <si>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</si>
  <si>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</si>
  <si>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</si>
  <si>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</si>
  <si>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</si>
  <si>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</si>
  <si>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</si>
  <si>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</si>
  <si>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</si>
  <si>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</si>
  <si>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</si>
  <si>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</si>
  <si>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</si>
  <si>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</si>
  <si>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</si>
  <si>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</si>
  <si>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</si>
  <si>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</si>
  <si>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</si>
  <si>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</si>
  <si>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</si>
  <si>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</si>
  <si>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</si>
  <si>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</si>
  <si>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</si>
  <si>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</si>
  <si>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</si>
  <si>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</si>
  <si>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</si>
  <si>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</si>
  <si>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</si>
  <si>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</si>
  <si>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</si>
  <si>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</si>
  <si>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</si>
  <si>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</si>
  <si>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</si>
  <si>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</si>
  <si>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</si>
  <si>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</si>
  <si>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</si>
  <si>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</si>
  <si>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</si>
  <si>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</si>
  <si>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</si>
  <si>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</si>
  <si>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</si>
  <si>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</si>
  <si>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</si>
  <si>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</si>
  <si>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</si>
  <si>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</si>
  <si>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</si>
  <si>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</si>
  <si>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</si>
  <si>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</si>
  <si>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</si>
  <si>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</si>
  <si>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</si>
  <si>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</si>
  <si>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</si>
  <si>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</si>
  <si>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</si>
  <si>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</si>
  <si>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</si>
  <si>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</si>
  <si>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</si>
  <si>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</si>
  <si>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</si>
  <si>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</si>
  <si>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</si>
  <si>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</si>
  <si>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</si>
  <si>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</si>
  <si>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</si>
  <si>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</si>
  <si>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</si>
  <si>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</si>
  <si>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</si>
  <si>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</si>
  <si>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</si>
  <si>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</si>
  <si>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</si>
  <si>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</si>
  <si>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</si>
  <si>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</si>
  <si>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</si>
  <si>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</si>
  <si>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</si>
  <si>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</si>
  <si>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</si>
  <si>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</si>
  <si>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</si>
  <si>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</si>
  <si>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</si>
  <si>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</si>
  <si>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</si>
  <si>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</si>
  <si>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</si>
  <si>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</si>
  <si>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</si>
  <si>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</si>
  <si>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</si>
  <si>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</si>
  <si>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</si>
  <si>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</si>
  <si>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</si>
  <si>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</si>
  <si>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</si>
  <si>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</si>
  <si>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</si>
  <si>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</si>
  <si>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</si>
  <si>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</si>
  <si>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</si>
  <si>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</si>
  <si>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</si>
  <si>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</si>
  <si>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</si>
  <si>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</si>
  <si>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</si>
  <si>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</si>
  <si>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</si>
  <si>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</si>
  <si>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</si>
  <si>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</si>
  <si>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</si>
  <si>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</si>
  <si>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</si>
  <si>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</si>
  <si>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</si>
  <si>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</si>
  <si>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</si>
  <si>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</si>
  <si>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</si>
  <si>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</si>
  <si>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</si>
  <si>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</si>
  <si>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</si>
  <si>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</si>
  <si>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</si>
  <si>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</si>
  <si>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</si>
  <si>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</si>
  <si>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</si>
  <si>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</si>
  <si>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</si>
  <si>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</si>
  <si>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</si>
  <si>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</si>
  <si>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</si>
  <si>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</si>
  <si>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</si>
  <si>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</si>
  <si>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</si>
  <si>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</si>
  <si>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</si>
  <si>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</si>
  <si>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</si>
  <si>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</si>
  <si>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</si>
  <si>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</si>
  <si>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</si>
  <si>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</si>
  <si>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</si>
  <si>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</si>
  <si>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</si>
  <si>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</si>
  <si>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</si>
  <si>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</si>
  <si>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</si>
  <si>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</si>
  <si>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</si>
  <si>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</si>
  <si>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</si>
  <si>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</si>
  <si>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</si>
  <si>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</si>
  <si>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</si>
  <si>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</si>
  <si>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</si>
  <si>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</si>
  <si>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</si>
  <si>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</si>
  <si>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</si>
  <si>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</si>
  <si>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</si>
  <si>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</si>
  <si>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</si>
  <si>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</si>
  <si>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</si>
  <si>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</si>
  <si>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</si>
  <si>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</si>
  <si>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</si>
  <si>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</si>
  <si>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</si>
  <si>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</si>
  <si>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</si>
  <si>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</si>
  <si>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</si>
  <si>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</si>
  <si>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</si>
  <si>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</si>
  <si>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</si>
  <si>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</si>
  <si>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</si>
  <si>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</si>
  <si>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</si>
  <si>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</si>
  <si>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</si>
  <si>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</si>
  <si>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</si>
  <si>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</si>
  <si>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</si>
  <si>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</si>
  <si>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</si>
  <si>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</si>
  <si>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</si>
  <si>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</si>
  <si>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</si>
  <si>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</si>
  <si>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</si>
  <si>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</si>
  <si>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</si>
  <si>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</si>
  <si>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</si>
  <si>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</si>
  <si>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</si>
  <si>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</si>
  <si>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</si>
  <si>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</si>
  <si>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</si>
  <si>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</si>
  <si>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</si>
  <si>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</si>
  <si>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</si>
  <si>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</si>
  <si>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</si>
  <si>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</si>
  <si>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</si>
  <si>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</si>
  <si>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</si>
  <si>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</si>
  <si>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</si>
  <si>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</si>
  <si>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</si>
  <si>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</si>
  <si>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</si>
  <si>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</si>
  <si>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</si>
  <si>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</si>
  <si>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</si>
  <si>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</si>
  <si>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</si>
  <si>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</si>
  <si>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</si>
  <si>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</si>
  <si>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</si>
  <si>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</si>
  <si>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</si>
  <si>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</si>
  <si>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</si>
  <si>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</si>
  <si>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</si>
  <si>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</si>
  <si>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</si>
  <si>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</si>
  <si>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</si>
  <si>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</si>
  <si>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</si>
  <si>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</si>
  <si>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</si>
  <si>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</si>
  <si>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</si>
  <si>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</si>
  <si>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</si>
  <si>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</si>
  <si>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</si>
  <si>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</si>
  <si>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</si>
  <si>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</si>
  <si>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</si>
  <si>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</si>
  <si>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</si>
  <si>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</si>
  <si>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</si>
  <si>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</si>
  <si>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</si>
  <si>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</si>
  <si>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</si>
  <si>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</si>
  <si>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</si>
  <si>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</si>
  <si>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</si>
  <si>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</si>
  <si>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</si>
  <si>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</si>
  <si>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</si>
  <si>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</si>
  <si>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</si>
  <si>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</si>
  <si>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</si>
  <si>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</si>
  <si>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</si>
  <si>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</si>
  <si>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</si>
  <si>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</si>
  <si>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</si>
  <si>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</si>
  <si>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</si>
  <si>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</si>
  <si>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</si>
  <si>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</si>
  <si>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</si>
  <si>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</si>
  <si>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</si>
  <si>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</si>
  <si>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</si>
  <si>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</si>
  <si>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</si>
  <si>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</si>
  <si>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</si>
  <si>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</si>
  <si>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</si>
  <si>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</si>
  <si>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</si>
  <si>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</si>
  <si>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</si>
  <si>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</si>
  <si>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</si>
  <si>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</si>
  <si>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</si>
  <si>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</si>
  <si>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</si>
  <si>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</si>
  <si>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</si>
  <si>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</si>
  <si>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</si>
  <si>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</si>
  <si>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</si>
  <si>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</si>
  <si>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</si>
  <si>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</si>
  <si>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</si>
  <si>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</si>
  <si>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</si>
  <si>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</si>
  <si>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</si>
  <si>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</si>
  <si>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</si>
  <si>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</si>
  <si>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</si>
  <si>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</si>
  <si>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</si>
  <si>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</si>
  <si>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</si>
  <si>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</si>
  <si>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</si>
  <si>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</si>
  <si>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</si>
  <si>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</si>
  <si>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</si>
  <si>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</si>
  <si>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</si>
  <si>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</si>
  <si>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</si>
  <si>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</si>
  <si>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</si>
  <si>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</si>
  <si>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</si>
  <si>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</si>
  <si>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</si>
  <si>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</si>
  <si>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</si>
  <si>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</si>
  <si>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</si>
  <si>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</si>
  <si>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</si>
  <si>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</si>
  <si>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</si>
  <si>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</si>
  <si>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</si>
  <si>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</si>
  <si>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</si>
  <si>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</si>
  <si>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</si>
  <si>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</si>
  <si>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</si>
  <si>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</si>
  <si>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</si>
  <si>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</si>
  <si>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</si>
  <si>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</si>
  <si>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</si>
  <si>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</si>
  <si>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</si>
  <si>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</si>
  <si>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</si>
  <si>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</si>
  <si>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</si>
  <si>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</si>
  <si>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</si>
  <si>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</si>
  <si>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</si>
  <si>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</si>
  <si>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</si>
  <si>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</si>
  <si>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</si>
  <si>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</si>
  <si>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</si>
  <si>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</si>
  <si>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</si>
  <si>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</si>
  <si>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</si>
  <si>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</si>
  <si>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</si>
  <si>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</si>
  <si>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</si>
  <si>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</si>
  <si>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</si>
  <si>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</si>
  <si>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</si>
  <si>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</si>
  <si>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</si>
  <si>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</si>
  <si>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</si>
  <si>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</si>
  <si>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</si>
  <si>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</si>
  <si>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</si>
  <si>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</si>
  <si>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</si>
  <si>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</si>
  <si>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</si>
  <si>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</si>
  <si>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</si>
  <si>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</si>
  <si>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</si>
  <si>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</si>
  <si>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</si>
  <si>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</si>
  <si>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</si>
  <si>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</si>
  <si>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</si>
  <si>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</si>
  <si>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</si>
  <si>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</si>
  <si>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</si>
  <si>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</si>
  <si>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</si>
  <si>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</si>
  <si>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</si>
  <si>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</si>
  <si>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</si>
  <si>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</si>
  <si>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</si>
  <si>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</si>
  <si>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</si>
  <si>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</si>
  <si>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</si>
  <si>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</si>
  <si>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</si>
  <si>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</si>
  <si>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</si>
  <si>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</si>
  <si>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</si>
  <si>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</si>
  <si>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</si>
  <si>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</si>
  <si>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</si>
  <si>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</si>
  <si>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</si>
  <si>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</si>
  <si>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</si>
  <si>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</si>
  <si>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</si>
  <si>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</si>
  <si>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</si>
  <si>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</si>
  <si>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</si>
  <si>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</si>
  <si>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</si>
  <si>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</si>
  <si>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</si>
  <si>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</si>
  <si>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</si>
  <si>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</si>
  <si>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</si>
  <si>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</si>
  <si>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</si>
  <si>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</si>
  <si>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</si>
  <si>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</si>
  <si>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</si>
  <si>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</si>
  <si>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</si>
  <si>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</si>
  <si>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</si>
  <si>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</si>
  <si>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</si>
  <si>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</si>
  <si>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</si>
  <si>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</si>
  <si>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</si>
  <si>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</si>
  <si>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</si>
  <si>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</si>
  <si>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</si>
  <si>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</si>
  <si>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</si>
  <si>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</si>
  <si>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</si>
  <si>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</si>
  <si>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</si>
  <si>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</si>
  <si>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</si>
  <si>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</si>
  <si>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</si>
  <si>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</si>
  <si>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</si>
  <si>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</si>
  <si>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</si>
  <si>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</si>
  <si>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</si>
  <si>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</si>
  <si>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</si>
  <si>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</si>
  <si>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</si>
  <si>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</si>
  <si>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</si>
  <si>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</si>
  <si>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</si>
  <si>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</si>
  <si>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</si>
  <si>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</si>
  <si>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</si>
  <si>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</si>
  <si>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</si>
  <si>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</si>
  <si>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</si>
  <si>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</si>
  <si>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</si>
  <si>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</si>
  <si>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</si>
  <si>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</si>
  <si>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</si>
  <si>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</si>
  <si>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</si>
  <si>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</si>
  <si>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</si>
  <si>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</si>
  <si>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</si>
  <si>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</si>
  <si>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</si>
  <si>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</si>
  <si>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</si>
  <si>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</si>
  <si>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</si>
  <si>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</si>
  <si>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</si>
  <si>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</si>
  <si>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</si>
  <si>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</si>
  <si>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</si>
  <si>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</si>
  <si>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</si>
  <si>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</si>
  <si>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</si>
  <si>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</si>
  <si>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</si>
  <si>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</si>
  <si>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</si>
  <si>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</si>
  <si>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</si>
  <si>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</si>
  <si>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</si>
  <si>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</si>
  <si>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</si>
  <si>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</si>
  <si>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</si>
  <si>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</si>
  <si>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</si>
  <si>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</si>
  <si>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</si>
  <si>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</si>
  <si>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</si>
  <si>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</si>
  <si>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</si>
  <si>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</si>
  <si>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</si>
  <si>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</si>
  <si>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</si>
  <si>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</si>
  <si>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</si>
  <si>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</si>
  <si>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</si>
  <si>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</si>
  <si>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</si>
  <si>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</si>
  <si>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</si>
  <si>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</si>
  <si>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</si>
  <si>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</si>
  <si>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</si>
  <si>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</si>
  <si>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</si>
  <si>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</si>
  <si>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</si>
  <si>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</si>
  <si>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</si>
  <si>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</si>
  <si>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</si>
  <si>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</si>
  <si>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</si>
  <si>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</si>
  <si>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</si>
  <si>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</si>
  <si>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</si>
  <si>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</si>
  <si>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</si>
  <si>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</si>
  <si>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</si>
  <si>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</si>
  <si>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</si>
  <si>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</si>
  <si>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</si>
  <si>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</si>
  <si>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</si>
  <si>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</si>
  <si>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</si>
  <si>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</si>
  <si>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</si>
  <si>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</si>
  <si>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</si>
  <si>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</si>
  <si>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</si>
  <si>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</si>
  <si>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</si>
  <si>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</si>
  <si>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</si>
  <si>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</si>
  <si>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</si>
  <si>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</si>
  <si>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</si>
  <si>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</si>
  <si>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</si>
  <si>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</si>
  <si>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</si>
  <si>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</si>
  <si>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</si>
  <si>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</si>
  <si>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</si>
  <si>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</si>
  <si>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</si>
  <si>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</si>
  <si>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</si>
  <si>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</si>
  <si>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</si>
  <si>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</si>
  <si>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</si>
  <si>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</si>
  <si>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</si>
  <si>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</si>
  <si>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</si>
  <si>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</si>
  <si>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</si>
  <si>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</si>
  <si>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</si>
  <si>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</si>
  <si>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</si>
  <si>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</si>
  <si>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</si>
  <si>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</si>
  <si>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</si>
  <si>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</si>
  <si>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</si>
  <si>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</si>
  <si>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</si>
  <si>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</si>
  <si>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</si>
  <si>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</si>
  <si>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</si>
  <si>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</si>
  <si>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</si>
  <si>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</si>
  <si>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</si>
  <si>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</si>
  <si>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</si>
  <si>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</si>
  <si>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</si>
  <si>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</si>
  <si>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</si>
  <si>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</si>
  <si>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</si>
  <si>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</si>
  <si>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</si>
  <si>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</si>
  <si>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</si>
  <si>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</si>
  <si>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</si>
  <si>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</si>
  <si>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</si>
  <si>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</si>
  <si>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</si>
  <si>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</si>
  <si>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</si>
  <si>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</si>
  <si>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</si>
  <si>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</si>
  <si>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</si>
  <si>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</si>
  <si>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</si>
  <si>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</si>
  <si>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</si>
  <si>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</si>
  <si>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</si>
  <si>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</si>
  <si>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</si>
  <si>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</si>
  <si>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</si>
  <si>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</si>
  <si>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</si>
  <si>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</si>
  <si>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</si>
  <si>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</si>
  <si>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</si>
  <si>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</si>
  <si>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</si>
  <si>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</si>
  <si>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</si>
  <si>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</si>
  <si>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</si>
  <si>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</si>
  <si>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</si>
  <si>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</si>
  <si>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</si>
  <si>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</si>
  <si>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</si>
  <si>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</si>
  <si>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</si>
  <si>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</si>
  <si>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</si>
  <si>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</si>
  <si>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</si>
  <si>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</si>
  <si>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</si>
  <si>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</si>
  <si>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</si>
  <si>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</si>
  <si>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</si>
  <si>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</si>
  <si>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</si>
  <si>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</si>
  <si>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</si>
  <si>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</si>
  <si>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</si>
  <si>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</si>
  <si>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</si>
  <si>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</si>
  <si>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</si>
  <si>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</si>
  <si>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</si>
  <si>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</si>
  <si>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</si>
  <si>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</si>
  <si>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</si>
  <si>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</si>
  <si>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</si>
  <si>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</si>
  <si>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</si>
  <si>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</si>
  <si>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</si>
  <si>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</si>
  <si>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</si>
  <si>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</si>
  <si>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</si>
  <si>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</si>
  <si>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</si>
  <si>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</si>
  <si>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</si>
  <si>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</si>
  <si>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</si>
  <si>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</si>
  <si>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</si>
  <si>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</si>
  <si>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</si>
  <si>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</si>
  <si>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</si>
  <si>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</si>
  <si>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</si>
  <si>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</si>
  <si>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</si>
  <si>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</si>
  <si>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</si>
  <si>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</si>
  <si>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</si>
  <si>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</si>
  <si>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</si>
  <si>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</si>
  <si>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</si>
  <si>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</si>
  <si>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</si>
  <si>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</si>
  <si>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</si>
  <si>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</si>
  <si>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</si>
  <si>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</si>
  <si>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</si>
  <si>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</si>
  <si>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</si>
  <si>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</si>
  <si>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</si>
  <si>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</si>
  <si>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</si>
  <si>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</si>
  <si>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</si>
  <si>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</si>
  <si>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</si>
  <si>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</si>
  <si>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</si>
  <si>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</si>
  <si>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</si>
  <si>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</si>
  <si>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</si>
  <si>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</si>
  <si>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</si>
  <si>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</si>
  <si>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</si>
  <si>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</si>
  <si>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</si>
  <si>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</si>
  <si>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</si>
  <si>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</si>
  <si>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</si>
  <si>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</si>
  <si>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</si>
  <si>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</si>
  <si>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</si>
  <si>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</si>
  <si>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</si>
  <si>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</si>
  <si>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</si>
  <si>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</si>
  <si>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</si>
  <si>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</si>
  <si>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</si>
  <si>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</si>
  <si>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</si>
  <si>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</si>
  <si>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</si>
  <si>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</si>
  <si>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</si>
  <si>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</si>
  <si>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</si>
  <si>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</si>
  <si>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</si>
  <si>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</si>
  <si>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</si>
  <si>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</si>
  <si>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</si>
  <si>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</si>
  <si>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</si>
  <si>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</si>
  <si>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</si>
  <si>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</si>
  <si>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</si>
  <si>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</si>
  <si>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</si>
  <si>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</si>
  <si>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</si>
  <si>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</si>
  <si>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</si>
  <si>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</si>
  <si>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</si>
  <si>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</si>
  <si>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</si>
  <si>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</si>
  <si>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</si>
  <si>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</si>
  <si>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</si>
  <si>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</si>
  <si>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</si>
  <si>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</si>
  <si>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</si>
  <si>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</si>
  <si>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</si>
  <si>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</si>
  <si>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</si>
  <si>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</si>
  <si>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</si>
  <si>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</si>
  <si>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</si>
  <si>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</si>
  <si>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</si>
  <si>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</si>
  <si>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</si>
  <si>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</si>
  <si>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</si>
  <si>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</si>
  <si>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</si>
  <si>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</si>
  <si>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</si>
  <si>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</si>
  <si>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</si>
  <si>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</si>
  <si>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</si>
  <si>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</si>
  <si>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</si>
  <si>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</si>
  <si>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</si>
  <si>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</si>
  <si>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</si>
  <si>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</si>
  <si>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</si>
  <si>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</si>
  <si>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</si>
  <si>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</si>
  <si>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</si>
  <si>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</si>
  <si>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</si>
  <si>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</si>
  <si>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</si>
  <si>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</si>
  <si>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</si>
  <si>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</si>
  <si>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</si>
  <si>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</si>
  <si>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</si>
  <si>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</si>
  <si>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</si>
  <si>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</si>
  <si>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</si>
  <si>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</si>
  <si>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</si>
  <si>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</si>
  <si>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</si>
  <si>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</si>
  <si>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</si>
  <si>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</si>
  <si>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</si>
  <si>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</si>
  <si>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</si>
  <si>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</si>
  <si>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</si>
  <si>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</si>
  <si>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</si>
  <si>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</si>
  <si>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</si>
  <si>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</si>
  <si>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</si>
  <si>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</si>
  <si>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</si>
  <si>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</si>
  <si>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</si>
  <si>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</si>
  <si>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</si>
  <si>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</si>
  <si>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</si>
  <si>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</si>
  <si>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</si>
  <si>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</si>
  <si>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</si>
  <si>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</si>
  <si>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</si>
  <si>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</si>
  <si>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</si>
  <si>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</si>
  <si>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</si>
  <si>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</si>
  <si>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</si>
  <si>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</si>
  <si>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</si>
  <si>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</si>
  <si>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</si>
  <si>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</si>
  <si>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</si>
  <si>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</si>
  <si>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</si>
  <si>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</si>
  <si>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</si>
  <si>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</si>
  <si>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</si>
  <si>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</si>
  <si>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</si>
  <si>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</si>
  <si>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</si>
  <si>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</si>
  <si>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</si>
  <si>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</si>
  <si>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</si>
  <si>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</si>
  <si>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</si>
  <si>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</si>
  <si>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</si>
  <si>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</si>
  <si>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</si>
  <si>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</si>
  <si>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</si>
  <si>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</si>
  <si>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</si>
  <si>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</si>
  <si>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</si>
  <si>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</si>
  <si>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</si>
  <si>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</si>
  <si>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</si>
  <si>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</si>
  <si>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</si>
  <si>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</si>
  <si>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</si>
  <si>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</si>
  <si>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</si>
  <si>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</si>
  <si>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</si>
  <si>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</si>
  <si>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</si>
  <si>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</si>
  <si>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</si>
  <si>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</si>
  <si>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</si>
  <si>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</si>
  <si>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</si>
  <si>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</si>
  <si>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</si>
  <si>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</si>
  <si>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</si>
  <si>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</si>
  <si>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</si>
  <si>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</si>
  <si>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</si>
  <si>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</si>
  <si>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</si>
  <si>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</si>
  <si>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</si>
  <si>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</si>
  <si>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</si>
  <si>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</si>
  <si>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</si>
  <si>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</si>
  <si>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</si>
  <si>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</si>
  <si>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</si>
  <si>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</si>
  <si>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</si>
  <si>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</si>
  <si>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</si>
  <si>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</si>
  <si>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</si>
  <si>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</si>
  <si>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</si>
  <si>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</si>
  <si>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</si>
  <si>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</si>
  <si>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</si>
  <si>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</si>
  <si>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</si>
  <si>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</si>
  <si>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</si>
  <si>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</si>
  <si>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</si>
  <si>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</si>
  <si>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</si>
  <si>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</si>
  <si>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</si>
  <si>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</si>
  <si>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</si>
  <si>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</si>
  <si>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</si>
  <si>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</si>
  <si>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</si>
  <si>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</si>
  <si>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</si>
  <si>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</si>
  <si>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</si>
  <si>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</si>
  <si>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</si>
  <si>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</si>
  <si>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</si>
  <si>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</si>
  <si>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</si>
  <si>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</si>
  <si>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</si>
  <si>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</si>
  <si>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</si>
  <si>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</si>
  <si>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</si>
  <si>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</si>
  <si>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</si>
  <si>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</si>
  <si>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</si>
  <si>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</si>
  <si>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</si>
  <si>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</si>
  <si>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</si>
  <si>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</si>
  <si>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</si>
  <si>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</si>
  <si>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</si>
  <si>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</si>
  <si>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</si>
  <si>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</si>
  <si>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</si>
  <si>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</si>
  <si>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</si>
  <si>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</si>
  <si>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</si>
  <si>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</si>
  <si>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</si>
  <si>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</si>
  <si>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</si>
  <si>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</si>
  <si>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</si>
  <si>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</si>
  <si>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</si>
  <si>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</si>
  <si>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</si>
  <si>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</si>
  <si>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</si>
  <si>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</si>
  <si>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</si>
  <si>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</si>
  <si>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</si>
  <si>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</si>
  <si>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</si>
  <si>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</si>
  <si>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</si>
  <si>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</si>
  <si>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</si>
  <si>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</si>
  <si>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</si>
  <si>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</si>
  <si>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</si>
  <si>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</si>
  <si>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</si>
  <si>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</si>
  <si>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</si>
  <si>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</si>
  <si>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</si>
  <si>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</si>
  <si>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</si>
  <si>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</si>
  <si>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</si>
  <si>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</si>
  <si>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</si>
  <si>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</si>
  <si>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</si>
  <si>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</si>
  <si>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</si>
  <si>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</si>
  <si>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</si>
  <si>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</si>
  <si>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</si>
  <si>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</si>
  <si>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</si>
  <si>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</si>
  <si>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</si>
  <si>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</si>
  <si>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</si>
  <si>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</si>
  <si>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</si>
  <si>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</si>
  <si>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</si>
  <si>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</si>
  <si>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</si>
  <si>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</si>
  <si>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</si>
  <si>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</si>
  <si>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</si>
  <si>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</si>
  <si>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</si>
  <si>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</si>
  <si>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</si>
  <si>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</si>
  <si>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</si>
  <si>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</si>
  <si>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</si>
  <si>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</si>
  <si>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</si>
  <si>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</si>
  <si>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</si>
  <si>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</si>
  <si>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</si>
  <si>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</si>
  <si>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</si>
  <si>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</si>
  <si>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</si>
  <si>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</si>
  <si>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</si>
  <si>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</si>
  <si>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</si>
  <si>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</si>
  <si>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</si>
  <si>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</si>
  <si>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</si>
  <si>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</si>
  <si>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</si>
  <si>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</si>
  <si>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</si>
  <si>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</si>
  <si>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</si>
  <si>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</si>
  <si>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</si>
  <si>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</si>
  <si>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</si>
  <si>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</si>
  <si>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</si>
  <si>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</si>
  <si>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</si>
  <si>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</si>
  <si>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</si>
  <si>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</si>
  <si>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</si>
  <si>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</si>
  <si>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</si>
  <si>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</si>
  <si>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</si>
  <si>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</si>
  <si>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</si>
  <si>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</si>
  <si>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</si>
  <si>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</si>
  <si>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</si>
  <si>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</si>
  <si>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</si>
  <si>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</si>
  <si>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</si>
  <si>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</si>
  <si>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</si>
  <si>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</si>
  <si>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</si>
  <si>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</si>
  <si>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</si>
  <si>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</si>
  <si>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</si>
  <si>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</si>
  <si>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</si>
  <si>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</si>
  <si>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</si>
  <si>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</si>
  <si>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</si>
  <si>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</si>
  <si>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</si>
  <si>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</si>
  <si>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</si>
  <si>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</si>
  <si>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</si>
  <si>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</si>
  <si>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</si>
  <si>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</si>
  <si>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</si>
  <si>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</si>
  <si>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</si>
  <si>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</si>
  <si>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</si>
  <si>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</si>
  <si>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</si>
  <si>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</si>
  <si>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</si>
  <si>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</si>
  <si>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</si>
  <si>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</si>
  <si>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</si>
  <si>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</si>
  <si>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</si>
  <si>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</si>
  <si>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</si>
  <si>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</si>
  <si>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</si>
  <si>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</si>
  <si>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</si>
  <si>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</si>
  <si>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</si>
  <si>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</si>
  <si>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</si>
  <si>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</si>
  <si>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</si>
  <si>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</si>
  <si>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</si>
  <si>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</si>
  <si>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</si>
  <si>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</si>
  <si>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</si>
  <si>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</si>
  <si>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</si>
  <si>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</si>
  <si>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</si>
  <si>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</si>
  <si>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</si>
  <si>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</si>
  <si>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</si>
  <si>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</si>
  <si>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</si>
  <si>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</si>
  <si>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</si>
  <si>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</si>
  <si>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</si>
  <si>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</si>
  <si>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</si>
  <si>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</si>
  <si>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</si>
  <si>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</si>
  <si>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</si>
  <si>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</si>
  <si>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</si>
  <si>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</si>
  <si>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</si>
  <si>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</si>
  <si>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</si>
  <si>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</si>
  <si>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</si>
  <si>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</si>
  <si>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</si>
  <si>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</si>
  <si>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</si>
  <si>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</si>
  <si>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</si>
  <si>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</si>
  <si>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</si>
  <si>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</si>
  <si>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</si>
  <si>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</si>
  <si>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</si>
  <si>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</si>
  <si>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</si>
  <si>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</si>
  <si>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</si>
  <si>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</si>
  <si>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</si>
  <si>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</si>
  <si>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</si>
  <si>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</si>
  <si>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</si>
  <si>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</si>
  <si>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</si>
  <si>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</si>
  <si>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</si>
  <si>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</si>
  <si>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</si>
  <si>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</si>
  <si>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</si>
  <si>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</si>
  <si>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</si>
  <si>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</si>
  <si>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</si>
  <si>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</si>
  <si>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</si>
  <si>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</si>
  <si>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</si>
  <si>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</si>
  <si>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</si>
  <si>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</si>
  <si>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</si>
  <si>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</si>
  <si>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</si>
  <si>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</si>
  <si>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</si>
  <si>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</si>
  <si>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</si>
  <si>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</si>
  <si>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</si>
  <si>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</si>
  <si>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</si>
  <si>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</si>
  <si>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</si>
  <si>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</si>
  <si>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</si>
  <si>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</si>
  <si>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</si>
  <si>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</si>
  <si>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</si>
  <si>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</si>
  <si>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</si>
  <si>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</si>
  <si>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</si>
  <si>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</si>
  <si>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</si>
  <si>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</si>
  <si>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</si>
  <si>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</si>
  <si>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</si>
  <si>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</si>
  <si>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</si>
  <si>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</si>
  <si>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</si>
  <si>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</si>
  <si>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</si>
  <si>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</si>
  <si>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</si>
  <si>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</si>
  <si>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</si>
  <si>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</si>
  <si>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</si>
  <si>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</si>
  <si>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</si>
  <si>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</si>
  <si>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</si>
  <si>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</si>
  <si>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</si>
  <si>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</si>
  <si>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</si>
  <si>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</si>
  <si>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</si>
  <si>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</si>
  <si>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</si>
  <si>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</si>
  <si>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</si>
  <si>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</si>
  <si>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</si>
  <si>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</si>
  <si>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</si>
  <si>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</si>
  <si>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</si>
  <si>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</si>
  <si>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</si>
  <si>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</si>
  <si>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</si>
  <si>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</si>
  <si>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</si>
  <si>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</si>
  <si>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</si>
  <si>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</si>
  <si>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</si>
  <si>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</si>
  <si>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</si>
  <si>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</si>
  <si>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</si>
  <si>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</si>
  <si>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</si>
  <si>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</si>
  <si>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</si>
  <si>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</si>
  <si>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</si>
  <si>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</si>
  <si>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</si>
  <si>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</si>
  <si>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</si>
  <si>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</si>
  <si>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</si>
  <si>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</si>
  <si>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</si>
  <si>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</si>
  <si>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</si>
  <si>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</si>
  <si>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</si>
  <si>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</si>
  <si>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</si>
  <si>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</si>
  <si>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</si>
  <si>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</si>
  <si>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</si>
  <si>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</si>
  <si>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</si>
  <si>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</si>
  <si>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</si>
  <si>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</si>
  <si>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</si>
  <si>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</si>
  <si>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</si>
  <si>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</si>
  <si>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</si>
  <si>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</si>
  <si>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</si>
  <si>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</si>
  <si>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</si>
  <si>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</si>
  <si>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</si>
  <si>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</si>
  <si>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</si>
  <si>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</si>
  <si>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</si>
  <si>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</si>
  <si>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</si>
  <si>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</si>
  <si>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</si>
  <si>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</si>
  <si>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</si>
  <si>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</si>
  <si>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</si>
  <si>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</si>
  <si>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</si>
  <si>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</si>
  <si>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</si>
  <si>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</si>
  <si>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</si>
  <si>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</si>
  <si>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</si>
  <si>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</si>
  <si>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</si>
  <si>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</si>
  <si>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</si>
  <si>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</si>
  <si>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</si>
  <si>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</si>
  <si>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</si>
  <si>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</si>
  <si>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</si>
  <si>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</si>
  <si>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</si>
  <si>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</si>
  <si>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</si>
  <si>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</si>
  <si>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</si>
  <si>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</si>
  <si>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</si>
  <si>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</si>
  <si>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</si>
  <si>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</si>
  <si>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</si>
  <si>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</si>
  <si>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</si>
  <si>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</si>
  <si>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</si>
  <si>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</si>
  <si>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</si>
  <si>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</si>
  <si>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</si>
  <si>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</si>
  <si>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</si>
  <si>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</si>
  <si>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</si>
  <si>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</si>
  <si>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</si>
  <si>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</si>
  <si>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</si>
  <si>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</si>
  <si>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</si>
  <si>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</si>
  <si>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</si>
  <si>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</si>
  <si>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</si>
  <si>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</si>
  <si>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</si>
  <si>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</si>
  <si>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</si>
  <si>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</si>
  <si>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</si>
  <si>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</si>
  <si>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</si>
  <si>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</si>
  <si>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</si>
  <si>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</si>
  <si>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</si>
  <si>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</si>
  <si>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</si>
  <si>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</si>
  <si>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</si>
  <si>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</si>
  <si>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</si>
  <si>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</si>
  <si>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</si>
  <si>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</si>
  <si>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</si>
  <si>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</si>
  <si>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</si>
  <si>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</si>
  <si>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</si>
  <si>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</si>
  <si>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</si>
  <si>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</si>
  <si>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</si>
  <si>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</si>
  <si>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</si>
  <si>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</si>
  <si>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</si>
  <si>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</si>
  <si>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</si>
  <si>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</si>
  <si>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</si>
  <si>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</si>
  <si>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</si>
  <si>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</si>
  <si>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</si>
  <si>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</si>
  <si>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</si>
  <si>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</si>
  <si>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</si>
  <si>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</si>
  <si>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</si>
  <si>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</si>
  <si>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</si>
  <si>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</si>
  <si>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</si>
  <si>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</si>
  <si>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</si>
  <si>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</si>
  <si>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</si>
  <si>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</si>
  <si>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</si>
  <si>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</si>
  <si>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</si>
  <si>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</si>
  <si>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</si>
  <si>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</si>
  <si>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</si>
  <si>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</si>
  <si>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</si>
  <si>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</si>
  <si>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</si>
  <si>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</si>
  <si>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</si>
  <si>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</si>
  <si>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</si>
  <si>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</si>
  <si>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</si>
  <si>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</si>
  <si>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</si>
  <si>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</si>
  <si>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</si>
  <si>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</si>
  <si>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</si>
  <si>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</si>
  <si>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</si>
  <si>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</si>
  <si>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</si>
  <si>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</si>
  <si>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</si>
  <si>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</si>
  <si>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</si>
  <si>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</si>
  <si>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</si>
  <si>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</si>
  <si>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</si>
  <si>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</si>
  <si>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</si>
  <si>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</si>
  <si>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</si>
  <si>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</si>
  <si>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</si>
  <si>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</si>
  <si>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</si>
  <si>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</si>
  <si>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</si>
  <si>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</si>
  <si>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</si>
  <si>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</si>
  <si>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</si>
  <si>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</si>
  <si>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</si>
  <si>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</si>
  <si>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</si>
  <si>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</si>
  <si>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</si>
  <si>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</si>
  <si>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</si>
  <si>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</si>
  <si>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</si>
  <si>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</si>
  <si>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</si>
  <si>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</si>
  <si>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</si>
  <si>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</si>
  <si>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</si>
  <si>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</si>
  <si>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</si>
  <si>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</si>
  <si>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</si>
  <si>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</si>
  <si>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</si>
  <si>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</si>
  <si>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</si>
  <si>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</si>
  <si>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</si>
  <si>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</si>
  <si>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</si>
  <si>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</si>
  <si>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</si>
  <si>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</si>
  <si>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</si>
  <si>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</si>
  <si>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</si>
  <si>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</si>
  <si>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</si>
  <si>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</si>
  <si>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</si>
  <si>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</si>
  <si>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</si>
  <si>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</si>
  <si>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</si>
  <si>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</si>
  <si>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</si>
  <si>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</si>
  <si>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</si>
  <si>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</si>
  <si>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</si>
  <si>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</si>
  <si>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</si>
  <si>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</si>
  <si>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</si>
  <si>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</si>
  <si>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</si>
  <si>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</si>
  <si>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</si>
  <si>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</si>
  <si>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</si>
  <si>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</si>
  <si>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</si>
  <si>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</si>
  <si>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</si>
  <si>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</si>
  <si>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</si>
  <si>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</si>
  <si>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</si>
  <si>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</si>
  <si>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</si>
  <si>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</si>
  <si>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</si>
  <si>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</si>
  <si>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</si>
  <si>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</si>
  <si>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</si>
  <si>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</si>
  <si>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</si>
  <si>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</si>
  <si>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</si>
  <si>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</si>
  <si>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</si>
  <si>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</si>
  <si>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</si>
  <si>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</si>
  <si>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</si>
  <si>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</si>
  <si>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</si>
  <si>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</si>
  <si>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</si>
  <si>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</si>
  <si>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</si>
  <si>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</si>
  <si>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</si>
  <si>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</si>
  <si>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</si>
  <si>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</si>
  <si>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</si>
  <si>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</si>
  <si>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</si>
  <si>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</si>
  <si>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</si>
  <si>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</si>
  <si>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</si>
  <si>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</si>
  <si>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</si>
  <si>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</si>
  <si>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</si>
  <si>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</si>
  <si>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</si>
  <si>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</si>
  <si>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</si>
  <si>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</si>
  <si>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</si>
  <si>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</si>
  <si>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</si>
  <si>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</si>
  <si>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</si>
  <si>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</si>
  <si>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</si>
  <si>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</si>
  <si>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</si>
  <si>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</si>
  <si>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</si>
  <si>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</si>
  <si>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</si>
  <si>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</si>
  <si>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</si>
  <si>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</si>
  <si>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</si>
  <si>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</si>
  <si>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</si>
  <si>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</si>
  <si>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</si>
  <si>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</si>
  <si>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</si>
  <si>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</si>
  <si>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</si>
  <si>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</si>
  <si>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</si>
  <si>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</si>
  <si>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</si>
  <si>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</si>
  <si>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</si>
  <si>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</si>
  <si>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</si>
  <si>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</si>
  <si>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</si>
  <si>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</si>
  <si>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</si>
  <si>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</si>
  <si>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</si>
  <si>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</si>
  <si>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</si>
  <si>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</si>
  <si>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</si>
  <si>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</si>
  <si>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</si>
  <si>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</si>
  <si>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</si>
  <si>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</si>
  <si>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</si>
  <si>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</si>
  <si>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</si>
  <si>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</si>
  <si>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</si>
  <si>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</si>
  <si>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</si>
  <si>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</si>
  <si>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</si>
  <si>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</si>
  <si>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</si>
  <si>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</si>
  <si>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</si>
  <si>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</si>
  <si>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</si>
  <si>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</si>
  <si>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</si>
  <si>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</si>
  <si>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</si>
  <si>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</si>
  <si>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</si>
  <si>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</si>
  <si>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</si>
  <si>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</si>
  <si>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</si>
  <si>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</si>
  <si>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</si>
  <si>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</si>
  <si>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</si>
  <si>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</si>
  <si>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</si>
  <si>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</si>
  <si>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</si>
  <si>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</si>
  <si>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</si>
  <si>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</si>
  <si>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</si>
  <si>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</si>
  <si>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</si>
  <si>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</si>
  <si>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</si>
  <si>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</si>
  <si>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</si>
  <si>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</si>
  <si>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</si>
  <si>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</si>
  <si>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</si>
  <si>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</si>
  <si>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</si>
  <si>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</si>
  <si>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</si>
  <si>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</si>
  <si>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</si>
  <si>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</si>
  <si>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</si>
  <si>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</si>
  <si>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</si>
  <si>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</si>
  <si>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</si>
  <si>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</si>
  <si>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</si>
  <si>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</si>
  <si>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</si>
  <si>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</si>
  <si>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</si>
  <si>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</si>
  <si>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</si>
  <si>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</si>
  <si>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</si>
  <si>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</si>
  <si>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</si>
  <si>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</si>
  <si>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</si>
  <si>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</si>
  <si>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</si>
  <si>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</si>
  <si>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</si>
  <si>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</si>
  <si>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</si>
  <si>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</si>
  <si>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</si>
  <si>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</si>
  <si>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</si>
  <si>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</si>
  <si>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</si>
  <si>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</si>
  <si>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</si>
  <si>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</si>
  <si>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</si>
  <si>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</si>
  <si>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</si>
  <si>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</si>
  <si>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</si>
  <si>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</si>
  <si>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</si>
  <si>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</si>
  <si>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</si>
  <si>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</si>
  <si>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</si>
  <si>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</si>
  <si>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</si>
  <si>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</si>
  <si>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</si>
  <si>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</si>
  <si>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</si>
  <si>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</si>
  <si>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</si>
  <si>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</si>
  <si>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</si>
  <si>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</si>
  <si>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</si>
  <si>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</si>
  <si>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</si>
  <si>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</si>
  <si>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</si>
  <si>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</si>
  <si>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</si>
  <si>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</si>
  <si>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</si>
  <si>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</si>
  <si>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</si>
  <si>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</si>
  <si>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</si>
  <si>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</si>
  <si>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</si>
  <si>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</si>
  <si>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</si>
  <si>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</si>
  <si>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</si>
  <si>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</si>
  <si>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</si>
  <si>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</si>
  <si>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</si>
  <si>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</si>
  <si>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</si>
  <si>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</si>
  <si>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</si>
  <si>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</si>
  <si>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</si>
  <si>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</si>
  <si>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</si>
  <si>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</si>
  <si>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</si>
  <si>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</si>
  <si>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</si>
  <si>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</si>
  <si>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</si>
  <si>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</si>
  <si>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</si>
  <si>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</si>
  <si>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</si>
  <si>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</si>
  <si>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</si>
  <si>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</si>
  <si>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</si>
  <si>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</si>
  <si>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</si>
  <si>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</si>
  <si>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</si>
  <si>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</si>
  <si>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</si>
  <si>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</si>
  <si>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</si>
  <si>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</si>
  <si>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</si>
  <si>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</si>
  <si>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</si>
  <si>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</si>
  <si>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</si>
  <si>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</si>
  <si>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</si>
  <si>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</si>
  <si>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</si>
  <si>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</si>
  <si>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</si>
  <si>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</si>
  <si>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</si>
  <si>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</si>
  <si>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</si>
  <si>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</si>
  <si>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</si>
  <si>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</si>
  <si>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</si>
  <si>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</si>
  <si>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</si>
  <si>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</si>
  <si>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</si>
  <si>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</si>
  <si>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</si>
  <si>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</si>
  <si>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</si>
  <si>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</si>
  <si>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</si>
  <si>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</si>
  <si>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</si>
  <si>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</si>
  <si>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</si>
  <si>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</si>
  <si>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</si>
  <si>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</si>
  <si>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</si>
  <si>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</si>
  <si>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</si>
  <si>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</si>
  <si>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</si>
  <si>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</si>
  <si>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</si>
  <si>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</si>
  <si>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</si>
  <si>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</si>
  <si>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</si>
  <si>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</si>
  <si>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</si>
  <si>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</si>
  <si>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</si>
  <si>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</si>
  <si>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</si>
  <si>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</si>
  <si>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</si>
  <si>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</si>
  <si>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</si>
  <si>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</si>
  <si>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</si>
  <si>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</si>
  <si>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</si>
  <si>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</si>
  <si>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</si>
  <si>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</si>
  <si>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</si>
  <si>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</si>
  <si>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</si>
  <si>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</si>
  <si>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</si>
  <si>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</si>
  <si>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</si>
  <si>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</si>
  <si>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</si>
  <si>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</si>
  <si>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</si>
  <si>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</si>
  <si>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</si>
  <si>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</si>
  <si>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</si>
  <si>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</si>
  <si>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</si>
  <si>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</si>
  <si>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</si>
  <si>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</si>
  <si>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</si>
  <si>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</si>
  <si>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</si>
  <si>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</si>
  <si>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</si>
  <si>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</si>
  <si>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</si>
  <si>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</si>
  <si>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</si>
  <si>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</si>
  <si>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</si>
  <si>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</si>
  <si>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</si>
  <si>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</si>
  <si>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</si>
  <si>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</si>
  <si>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</si>
  <si>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</si>
  <si>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</si>
  <si>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</si>
  <si>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</si>
  <si>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</si>
  <si>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</si>
  <si>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</si>
  <si>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</si>
  <si>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</si>
  <si>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</si>
  <si>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</si>
  <si>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</si>
  <si>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</si>
  <si>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</si>
  <si>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</si>
  <si>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</si>
  <si>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</si>
  <si>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</si>
  <si>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</si>
  <si>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</si>
  <si>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</si>
  <si>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</si>
  <si>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</si>
  <si>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</si>
  <si>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</si>
  <si>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</si>
  <si>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</si>
  <si>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</si>
  <si>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</si>
  <si>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</si>
  <si>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</si>
  <si>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</si>
  <si>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</si>
  <si>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</si>
  <si>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</si>
  <si>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</si>
  <si>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</si>
  <si>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</si>
  <si>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</si>
  <si>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</si>
  <si>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</si>
  <si>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</si>
  <si>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</si>
  <si>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</si>
  <si>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</si>
  <si>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</si>
  <si>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</si>
  <si>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</si>
  <si>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</si>
  <si>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</si>
  <si>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</si>
  <si>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</si>
  <si>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</si>
  <si>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</si>
  <si>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</si>
  <si>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</si>
  <si>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</si>
  <si>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</si>
  <si>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</si>
  <si>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</si>
  <si>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</si>
  <si>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</si>
  <si>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</si>
  <si>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</si>
  <si>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</si>
  <si>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</si>
  <si>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</si>
  <si>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</si>
  <si>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</si>
  <si>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</si>
  <si>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</si>
  <si>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</si>
  <si>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</si>
  <si>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</si>
  <si>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</si>
  <si>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</si>
  <si>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</si>
  <si>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</si>
  <si>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</si>
  <si>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</si>
  <si>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</si>
  <si>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</si>
  <si>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</si>
  <si>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</si>
  <si>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</si>
  <si>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</si>
  <si>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</si>
  <si>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</si>
  <si>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</si>
  <si>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</si>
  <si>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</si>
  <si>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</si>
  <si>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</si>
  <si>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</si>
  <si>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</si>
  <si>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</si>
  <si>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</si>
  <si>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</si>
  <si>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</si>
  <si>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</si>
  <si>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</si>
  <si>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</si>
  <si>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</si>
  <si>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</si>
  <si>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</si>
  <si>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</si>
  <si>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</si>
  <si>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</si>
  <si>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</si>
  <si>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</si>
  <si>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</si>
  <si>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</si>
  <si>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</si>
  <si>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</si>
  <si>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</si>
  <si>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</si>
  <si>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</si>
  <si>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</si>
  <si>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</si>
  <si>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</si>
  <si>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</si>
  <si>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</si>
  <si>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</si>
  <si>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</si>
  <si>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</si>
  <si>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</si>
  <si>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</si>
  <si>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</si>
  <si>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</si>
  <si>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</si>
  <si>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</si>
  <si>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</si>
  <si>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</si>
  <si>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</si>
  <si>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</si>
  <si>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</si>
  <si>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</si>
  <si>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</si>
  <si>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</si>
  <si>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</si>
  <si>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</si>
  <si>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</si>
  <si>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</si>
  <si>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</si>
  <si>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</si>
  <si>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</si>
  <si>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</si>
  <si>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</si>
  <si>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</si>
  <si>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</si>
  <si>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</si>
  <si>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</si>
  <si>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</si>
  <si>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</si>
  <si>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</si>
  <si>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</si>
  <si>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</si>
  <si>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</si>
  <si>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</si>
  <si>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</si>
  <si>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</si>
  <si>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</si>
  <si>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</si>
  <si>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</si>
  <si>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</si>
  <si>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</si>
  <si>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</si>
  <si>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</si>
  <si>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</si>
  <si>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</si>
  <si>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</si>
  <si>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</si>
  <si>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</si>
  <si>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</si>
  <si>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</si>
  <si>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</si>
  <si>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</si>
  <si>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</si>
  <si>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</si>
  <si>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</si>
  <si>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</si>
  <si>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</si>
  <si>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</si>
  <si>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</si>
  <si>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</si>
  <si>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</si>
  <si>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</si>
  <si>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</si>
  <si>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</si>
  <si>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</si>
  <si>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</si>
  <si>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</si>
  <si>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</si>
  <si>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</si>
  <si>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</si>
  <si>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</si>
  <si>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</si>
  <si>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</si>
  <si>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</si>
  <si>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</si>
  <si>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</si>
  <si>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</si>
  <si>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</si>
  <si>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</si>
  <si>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</si>
  <si>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</si>
  <si>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</si>
  <si>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</si>
  <si>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</si>
  <si>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</si>
  <si>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</si>
  <si>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</si>
  <si>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</si>
  <si>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</si>
  <si>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</si>
  <si>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</si>
  <si>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</si>
  <si>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</si>
  <si>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</si>
  <si>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</si>
  <si>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</si>
  <si>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</si>
  <si>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</si>
  <si>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</si>
  <si>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</si>
  <si>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</si>
  <si>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</si>
  <si>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</si>
  <si>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</si>
  <si>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</si>
  <si>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</si>
  <si>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</si>
  <si>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</si>
  <si>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</si>
  <si>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</si>
  <si>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</si>
  <si>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</si>
  <si>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</si>
  <si>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</si>
  <si>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</si>
  <si>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</si>
  <si>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</si>
  <si>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</si>
  <si>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</si>
  <si>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</si>
  <si>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</si>
  <si>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</si>
  <si>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</si>
  <si>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</si>
  <si>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</si>
  <si>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</si>
  <si>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</si>
  <si>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</si>
  <si>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</si>
  <si>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</si>
  <si>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</si>
  <si>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</si>
  <si>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</si>
  <si>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</si>
  <si>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</si>
  <si>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</si>
  <si>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</si>
  <si>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</si>
  <si>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</si>
  <si>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</si>
  <si>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</si>
  <si>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</si>
  <si>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</si>
  <si>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</si>
  <si>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</si>
  <si>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</si>
  <si>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</si>
  <si>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</si>
  <si>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</si>
  <si>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</si>
  <si>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</si>
  <si>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</si>
  <si>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</si>
  <si>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</si>
  <si>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</si>
  <si>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</si>
  <si>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</si>
  <si>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</si>
  <si>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</si>
  <si>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</si>
  <si>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</si>
  <si>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</si>
  <si>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</si>
  <si>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</si>
  <si>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</si>
  <si>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</si>
  <si>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</si>
  <si>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</si>
  <si>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</si>
  <si>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</si>
  <si>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</si>
  <si>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</si>
  <si>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</si>
  <si>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</si>
  <si>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</si>
  <si>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</si>
  <si>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</si>
  <si>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</si>
  <si>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</si>
  <si>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</si>
  <si>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</si>
  <si>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</si>
  <si>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</si>
  <si>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</si>
  <si>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</si>
  <si>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</si>
  <si>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</si>
  <si>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</si>
  <si>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</si>
  <si>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</si>
  <si>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</si>
  <si>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</si>
  <si>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</si>
  <si>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</si>
  <si>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</si>
  <si>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</si>
  <si>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</si>
  <si>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</si>
  <si>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</si>
  <si>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</si>
  <si>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</si>
  <si>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</si>
  <si>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</si>
  <si>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</si>
  <si>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</si>
  <si>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</si>
  <si>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</si>
  <si>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</si>
  <si>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</si>
  <si>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</si>
  <si>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</si>
  <si>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</si>
  <si>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</si>
  <si>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</si>
  <si>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</si>
  <si>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</si>
  <si>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</si>
  <si>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</si>
  <si>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</si>
  <si>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</si>
  <si>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</si>
  <si>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</si>
  <si>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</si>
  <si>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</si>
  <si>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</si>
  <si>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</si>
  <si>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</si>
  <si>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</si>
  <si>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</si>
  <si>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</si>
  <si>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</si>
  <si>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</si>
  <si>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</si>
  <si>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</si>
  <si>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</si>
  <si>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</si>
  <si>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</si>
  <si>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</si>
  <si>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</si>
  <si>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</si>
  <si>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</si>
  <si>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</si>
  <si>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</si>
  <si>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</si>
  <si>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</si>
  <si>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</si>
  <si>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</si>
  <si>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</si>
  <si>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</si>
  <si>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</si>
  <si>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</si>
  <si>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</si>
  <si>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</si>
  <si>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</si>
  <si>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</si>
  <si>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</si>
  <si>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</si>
  <si>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</si>
  <si>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</si>
  <si>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</si>
  <si>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</si>
  <si>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</si>
  <si>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</si>
  <si>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</si>
  <si>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</si>
  <si>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</si>
  <si>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</si>
  <si>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</si>
  <si>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</si>
  <si>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</si>
  <si>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</si>
  <si>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</si>
  <si>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</si>
  <si>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</si>
  <si>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</si>
  <si>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</si>
  <si>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</si>
  <si>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</si>
  <si>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</si>
  <si>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</si>
  <si>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</si>
  <si>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</si>
  <si>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</si>
  <si>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</si>
  <si>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</si>
  <si>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</si>
  <si>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</si>
  <si>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</si>
  <si>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</si>
  <si>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</si>
  <si>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</si>
  <si>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</si>
  <si>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</si>
  <si>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</si>
  <si>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</si>
  <si>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</si>
  <si>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</si>
  <si>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</si>
  <si>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</si>
  <si>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</si>
  <si>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</si>
  <si>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</si>
  <si>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</si>
  <si>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</si>
  <si>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</si>
  <si>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</si>
  <si>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</si>
  <si>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</si>
  <si>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</si>
  <si>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</si>
  <si>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</si>
  <si>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</si>
  <si>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</si>
  <si>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</si>
  <si>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</si>
  <si>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</si>
  <si>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</si>
  <si>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</si>
  <si>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</si>
  <si>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</si>
  <si>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</si>
  <si>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</si>
  <si>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</si>
  <si>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</si>
  <si>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</si>
  <si>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</si>
  <si>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</si>
  <si>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</si>
  <si>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</si>
  <si>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</si>
  <si>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</si>
  <si>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</si>
  <si>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</si>
  <si>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</si>
  <si>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</si>
  <si>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</si>
  <si>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</si>
  <si>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</si>
  <si>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</si>
  <si>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</si>
  <si>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</si>
  <si>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</si>
  <si>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</si>
  <si>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</si>
  <si>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</si>
  <si>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</si>
  <si>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</si>
  <si>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</si>
  <si>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</si>
  <si>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</si>
  <si>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</si>
  <si>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</si>
  <si>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</si>
  <si>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</si>
  <si>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</si>
  <si>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</si>
  <si>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</si>
  <si>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</si>
  <si>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</si>
  <si>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</si>
  <si>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</si>
  <si>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</si>
  <si>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</si>
  <si>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</si>
  <si>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</si>
  <si>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</si>
  <si>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</si>
  <si>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</si>
  <si>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</si>
  <si>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</si>
  <si>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</si>
  <si>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</si>
  <si>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</si>
  <si>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</si>
  <si>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</si>
  <si>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</si>
  <si>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</si>
  <si>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</si>
  <si>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</si>
  <si>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</si>
  <si>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</si>
  <si>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</si>
  <si>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</si>
  <si>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</si>
  <si>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</si>
  <si>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</si>
  <si>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</si>
  <si>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</si>
  <si>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</si>
  <si>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</si>
  <si>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</si>
  <si>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</si>
  <si>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</si>
  <si>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</si>
  <si>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</si>
  <si>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</si>
  <si>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</si>
  <si>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</si>
  <si>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</si>
  <si>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</si>
  <si>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</si>
  <si>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</si>
  <si>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</si>
  <si>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</si>
  <si>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</si>
  <si>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</si>
  <si>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</si>
  <si>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</si>
  <si>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</si>
  <si>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</si>
  <si>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</si>
  <si>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</si>
  <si>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</si>
  <si>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</si>
  <si>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</si>
  <si>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</si>
  <si>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</si>
  <si>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</si>
  <si>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</si>
  <si>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</si>
  <si>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</si>
  <si>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</si>
  <si>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</si>
  <si>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</si>
  <si>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</si>
  <si>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</si>
  <si>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</si>
  <si>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</si>
  <si>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</si>
  <si>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</si>
  <si>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</si>
  <si>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</si>
  <si>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</si>
  <si>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</si>
  <si>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</si>
  <si>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</si>
  <si>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</si>
  <si>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</si>
  <si>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</si>
  <si>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</si>
  <si>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</si>
  <si>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</si>
  <si>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</si>
  <si>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</si>
  <si>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</si>
  <si>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</si>
  <si>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</si>
  <si>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</si>
  <si>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</si>
  <si>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</si>
  <si>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</si>
  <si>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</si>
  <si>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</si>
  <si>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</si>
  <si>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</si>
  <si>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</si>
  <si>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</si>
  <si>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</si>
  <si>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</si>
  <si>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</si>
  <si>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</si>
  <si>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</si>
  <si>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</si>
  <si>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</si>
  <si>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</si>
  <si>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</si>
  <si>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</si>
  <si>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</si>
  <si>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</si>
  <si>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</si>
  <si>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</si>
  <si>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</si>
  <si>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</si>
  <si>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</si>
  <si>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</si>
  <si>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</si>
  <si>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</si>
  <si>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</si>
  <si>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</si>
  <si>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</si>
  <si>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</si>
  <si>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</si>
  <si>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</si>
  <si>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</si>
  <si>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</si>
  <si>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</si>
  <si>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</si>
  <si>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</si>
  <si>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</si>
  <si>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</si>
  <si>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</si>
  <si>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</si>
  <si>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</si>
  <si>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</si>
  <si>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</si>
  <si>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</si>
  <si>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</si>
  <si>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</si>
  <si>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</si>
  <si>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</si>
  <si>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</si>
  <si>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</si>
  <si>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</si>
  <si>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</si>
  <si>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</si>
  <si>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</si>
  <si>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</si>
  <si>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</si>
  <si>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</si>
  <si>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</si>
  <si>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</si>
  <si>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</si>
  <si>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</si>
  <si>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</si>
  <si>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</si>
  <si>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</si>
  <si>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</si>
  <si>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</si>
  <si>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</si>
  <si>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</si>
  <si>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</si>
  <si>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</si>
  <si>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</si>
  <si>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</si>
  <si>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</si>
  <si>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</si>
  <si>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</si>
  <si>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</si>
  <si>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</si>
  <si>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</si>
  <si>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</si>
  <si>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</si>
  <si>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</si>
  <si>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</si>
  <si>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</si>
  <si>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</si>
  <si>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</si>
  <si>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</si>
  <si>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</si>
  <si>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</si>
  <si>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</si>
  <si>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</si>
  <si>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</si>
  <si>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</si>
  <si>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</si>
  <si>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</si>
  <si>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</si>
  <si>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</si>
  <si>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</si>
  <si>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</si>
  <si>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</si>
  <si>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</si>
  <si>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</si>
  <si>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</si>
  <si>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</si>
  <si>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</si>
  <si>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</si>
  <si>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</si>
  <si>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</si>
  <si>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</si>
  <si>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</si>
  <si>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</si>
  <si>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</si>
  <si>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</si>
  <si>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</si>
  <si>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</si>
  <si>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</si>
  <si>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</si>
  <si>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</si>
  <si>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</si>
  <si>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</si>
  <si>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</si>
  <si>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</si>
  <si>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</si>
  <si>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</si>
  <si>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</si>
  <si>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</si>
  <si>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</si>
  <si>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</si>
  <si>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</si>
  <si>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</si>
  <si>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</si>
  <si>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</si>
  <si>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</si>
  <si>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</si>
  <si>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</si>
  <si>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</si>
  <si>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</si>
  <si>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</si>
  <si>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</si>
  <si>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</si>
  <si>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</si>
  <si>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</si>
  <si>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</si>
  <si>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</si>
  <si>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</si>
  <si>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</si>
  <si>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</si>
  <si>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</si>
  <si>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</si>
  <si>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</si>
  <si>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</si>
  <si>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</si>
  <si>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</si>
  <si>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</si>
  <si>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</si>
  <si>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</si>
  <si>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</si>
  <si>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</si>
  <si>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</si>
  <si>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</si>
  <si>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</si>
  <si>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</si>
  <si>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</si>
  <si>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</si>
  <si>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</si>
  <si>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</si>
  <si>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</si>
  <si>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</si>
  <si>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</si>
  <si>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</si>
  <si>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</si>
  <si>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</si>
  <si>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</si>
  <si>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</si>
  <si>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</si>
  <si>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</si>
  <si>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</si>
  <si>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</si>
  <si>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</si>
  <si>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</si>
  <si>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</si>
  <si>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</si>
  <si>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</si>
  <si>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</si>
  <si>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</si>
  <si>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</si>
  <si>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</si>
  <si>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</si>
  <si>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</si>
  <si>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</si>
  <si>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</si>
  <si>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</si>
  <si>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</si>
  <si>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</si>
  <si>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</si>
  <si>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</si>
  <si>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</si>
  <si>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</si>
  <si>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</si>
  <si>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</si>
  <si>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</si>
  <si>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</si>
  <si>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</si>
  <si>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</si>
  <si>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</si>
  <si>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</si>
  <si>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</si>
  <si>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</si>
  <si>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</si>
  <si>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</si>
  <si>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</si>
  <si>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</si>
  <si>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</si>
  <si>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</si>
  <si>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</si>
  <si>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</si>
  <si>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</si>
  <si>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</si>
  <si>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</si>
  <si>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</si>
  <si>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</si>
  <si>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</si>
  <si>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</si>
  <si>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</si>
  <si>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</si>
  <si>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</si>
  <si>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</si>
  <si>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</si>
  <si>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</si>
  <si>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</si>
  <si>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</si>
  <si>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</si>
  <si>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</si>
  <si>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</si>
  <si>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</si>
  <si>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</si>
  <si>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</si>
  <si>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</si>
  <si>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</si>
  <si>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</si>
  <si>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</si>
  <si>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</si>
  <si>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</si>
  <si>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</si>
  <si>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</si>
  <si>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</si>
  <si>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</si>
  <si>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</si>
  <si>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</si>
  <si>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</si>
  <si>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</si>
  <si>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</si>
  <si>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</si>
  <si>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</si>
  <si>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</si>
  <si>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</si>
  <si>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</si>
  <si>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</si>
  <si>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</si>
  <si>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</si>
  <si>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</si>
  <si>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</si>
  <si>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</si>
  <si>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</si>
  <si>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</si>
  <si>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</si>
  <si>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</si>
  <si>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</si>
  <si>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</si>
  <si>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</si>
  <si>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</si>
  <si>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</si>
  <si>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</si>
  <si>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</si>
  <si>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</si>
  <si>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</si>
  <si>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</si>
  <si>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</si>
  <si>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</si>
  <si>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</si>
  <si>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</si>
  <si>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</si>
  <si>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</si>
  <si>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</si>
  <si>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</si>
  <si>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</si>
  <si>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</si>
  <si>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</si>
  <si>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</si>
  <si>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</si>
  <si>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</si>
  <si>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</si>
  <si>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</si>
  <si>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</si>
  <si>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</si>
  <si>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</si>
  <si>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</si>
  <si>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</si>
  <si>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</si>
  <si>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</si>
  <si>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</si>
  <si>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</si>
  <si>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</si>
  <si>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</si>
  <si>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</si>
  <si>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</si>
  <si>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</si>
  <si>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</si>
  <si>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</si>
  <si>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</si>
  <si>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</si>
  <si>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</si>
  <si>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</si>
  <si>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</si>
  <si>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</si>
  <si>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</si>
  <si>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</si>
  <si>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</si>
  <si>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</si>
  <si>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</si>
  <si>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</si>
  <si>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</si>
  <si>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</si>
  <si>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</si>
  <si>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</si>
  <si>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</si>
  <si>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</si>
  <si>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</si>
  <si>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</si>
  <si>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</si>
  <si>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</si>
  <si>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</si>
  <si>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</si>
  <si>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</si>
  <si>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</si>
  <si>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</si>
  <si>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</si>
  <si>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</si>
  <si>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</si>
  <si>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</si>
  <si>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</si>
  <si>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</si>
  <si>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</si>
  <si>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</si>
  <si>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</si>
  <si>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</si>
  <si>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</si>
  <si>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</si>
  <si>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</si>
  <si>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</si>
  <si>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</si>
  <si>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</si>
  <si>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</si>
  <si>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</si>
  <si>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</si>
  <si>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</si>
  <si>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</si>
  <si>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</si>
  <si>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</si>
  <si>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</si>
  <si>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</si>
  <si>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</si>
  <si>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</si>
  <si>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</si>
  <si>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</si>
  <si>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</si>
  <si>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</si>
  <si>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</si>
  <si>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</si>
  <si>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</si>
  <si>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</si>
  <si>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</si>
  <si>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</si>
  <si>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</si>
  <si>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</si>
  <si>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</si>
  <si>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</si>
  <si>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</si>
  <si>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</si>
  <si>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</si>
  <si>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</si>
  <si>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</si>
  <si>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</si>
  <si>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</si>
  <si>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</si>
  <si>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</si>
  <si>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</si>
  <si>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</si>
  <si>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</si>
  <si>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</si>
  <si>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</si>
  <si>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</si>
  <si>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</si>
  <si>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</si>
  <si>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</si>
  <si>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</si>
  <si>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</si>
  <si>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</si>
  <si>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</si>
  <si>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</si>
  <si>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</si>
  <si>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</si>
  <si>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</si>
  <si>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</si>
  <si>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</si>
  <si>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</si>
  <si>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</si>
  <si>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</si>
  <si>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</si>
  <si>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</si>
  <si>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</si>
  <si>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</si>
  <si>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</si>
  <si>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</si>
  <si>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</si>
  <si>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</si>
  <si>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</si>
  <si>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</si>
  <si>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</si>
  <si>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</si>
  <si>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</si>
  <si>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</si>
  <si>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</si>
  <si>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</si>
  <si>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</si>
  <si>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</si>
  <si>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</si>
  <si>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</si>
  <si>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</si>
  <si>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</si>
  <si>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</si>
  <si>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</si>
  <si>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</si>
  <si>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</si>
  <si>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</si>
  <si>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</si>
  <si>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</si>
  <si>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</si>
  <si>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</si>
  <si>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</si>
  <si>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</si>
  <si>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</si>
  <si>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</si>
  <si>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</si>
  <si>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</si>
  <si>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</si>
  <si>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</si>
  <si>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</si>
  <si>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</si>
  <si>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</si>
  <si>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</si>
  <si>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</si>
  <si>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</si>
  <si>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</si>
  <si>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</si>
  <si>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</si>
  <si>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</si>
  <si>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</si>
  <si>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</si>
  <si>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</si>
  <si>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</si>
  <si>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</si>
  <si>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</si>
  <si>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</si>
  <si>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</si>
  <si>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</si>
  <si>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</si>
  <si>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</si>
  <si>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</si>
  <si>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</si>
  <si>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</si>
  <si>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</si>
  <si>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</si>
  <si>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</si>
  <si>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</si>
  <si>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</si>
  <si>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</si>
  <si>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</si>
  <si>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</si>
  <si>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</si>
  <si>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</si>
  <si>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</si>
  <si>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</si>
  <si>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</si>
  <si>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</si>
  <si>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</si>
  <si>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</si>
  <si>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</si>
  <si>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</si>
  <si>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</si>
  <si>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</si>
  <si>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</si>
  <si>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</si>
  <si>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</si>
  <si>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</si>
  <si>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</si>
  <si>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</si>
  <si>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</si>
  <si>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</si>
  <si>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</si>
  <si>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</si>
  <si>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</si>
  <si>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</si>
  <si>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</si>
  <si>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</si>
  <si>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</si>
  <si>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</si>
  <si>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</si>
  <si>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</si>
  <si>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</si>
  <si>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</si>
  <si>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</si>
  <si>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</si>
  <si>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</si>
  <si>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</si>
  <si>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</si>
  <si>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</si>
  <si>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</si>
  <si>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</si>
  <si>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</si>
  <si>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</si>
  <si>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</si>
  <si>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</si>
  <si>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</si>
  <si>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</si>
  <si>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</si>
  <si>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</si>
  <si>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</si>
  <si>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</si>
  <si>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</si>
  <si>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</si>
  <si>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</si>
  <si>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</si>
  <si>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</si>
  <si>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</si>
  <si>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</si>
  <si>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</si>
  <si>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</si>
  <si>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</si>
  <si>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</si>
  <si>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</si>
  <si>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</si>
  <si>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</si>
  <si>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</si>
  <si>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</si>
  <si>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</si>
  <si>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</si>
  <si>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</si>
  <si>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</si>
  <si>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</si>
  <si>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</si>
  <si>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</si>
  <si>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</si>
  <si>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</si>
  <si>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</si>
  <si>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</si>
  <si>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</si>
  <si>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</si>
  <si>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</si>
  <si>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</si>
  <si>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</si>
  <si>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</si>
  <si>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</si>
  <si>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</si>
  <si>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</si>
  <si>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</si>
  <si>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</si>
  <si>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</si>
  <si>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</si>
  <si>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</si>
  <si>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</si>
  <si>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</si>
  <si>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</si>
  <si>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</si>
  <si>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</si>
  <si>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</si>
  <si>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</si>
  <si>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</si>
  <si>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</si>
  <si>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</si>
  <si>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</si>
  <si>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</si>
  <si>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</si>
  <si>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</si>
  <si>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</si>
  <si>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</si>
  <si>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</si>
  <si>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</si>
  <si>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</si>
  <si>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</si>
  <si>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</si>
  <si>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</si>
  <si>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</si>
  <si>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</si>
  <si>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</si>
  <si>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</si>
  <si>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</si>
  <si>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</si>
  <si>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</si>
  <si>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</si>
  <si>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</si>
  <si>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</si>
  <si>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</si>
  <si>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</si>
  <si>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</si>
  <si>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</si>
  <si>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</si>
  <si>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</si>
  <si>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</si>
  <si>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</si>
  <si>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</si>
  <si>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</si>
  <si>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</si>
  <si>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</si>
  <si>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</si>
  <si>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</si>
  <si>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</si>
  <si>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</si>
  <si>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</si>
  <si>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</si>
  <si>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</si>
  <si>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</si>
  <si>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</si>
  <si>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</si>
  <si>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</si>
  <si>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</si>
  <si>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</si>
  <si>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</si>
  <si>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</si>
  <si>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</si>
  <si>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</si>
  <si>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</si>
  <si>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</si>
  <si>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</si>
  <si>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</si>
  <si>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</si>
  <si>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</si>
  <si>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</si>
  <si>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</si>
  <si>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</si>
  <si>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</si>
  <si>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</si>
  <si>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</si>
  <si>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</si>
  <si>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</si>
  <si>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</si>
  <si>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</si>
  <si>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</si>
  <si>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</si>
  <si>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</si>
  <si>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</si>
  <si>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</si>
  <si>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</si>
  <si>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</si>
  <si>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</si>
  <si>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</si>
  <si>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</si>
  <si>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</si>
  <si>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</si>
  <si>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</si>
  <si>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</si>
  <si>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</si>
  <si>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</si>
  <si>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</si>
  <si>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</si>
  <si>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</si>
  <si>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</si>
  <si>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</si>
  <si>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</si>
  <si>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</si>
  <si>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</si>
  <si>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</si>
  <si>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</si>
  <si>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</si>
  <si>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</si>
  <si>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</si>
  <si>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</si>
  <si>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</si>
  <si>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</si>
  <si>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</si>
  <si>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</si>
  <si>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</si>
  <si>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</si>
  <si>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</si>
  <si>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</si>
  <si>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</si>
  <si>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</si>
  <si>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</si>
  <si>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</si>
  <si>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</si>
  <si>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</si>
  <si>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</si>
  <si>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</si>
  <si>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</si>
  <si>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</si>
  <si>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</si>
  <si>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</si>
  <si>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</si>
  <si>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</si>
  <si>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</si>
  <si>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</si>
  <si>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</si>
  <si>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</si>
  <si>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</si>
  <si>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</si>
  <si>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</si>
  <si>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</si>
  <si>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</si>
  <si>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</si>
  <si>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</si>
  <si>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</si>
  <si>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</si>
  <si>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</si>
  <si>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</si>
  <si>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</si>
  <si>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</si>
  <si>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</si>
  <si>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</si>
  <si>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</si>
  <si>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</si>
  <si>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</si>
  <si>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</si>
  <si>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</si>
  <si>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</si>
  <si>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</si>
  <si>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</si>
  <si>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</si>
  <si>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</si>
  <si>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</si>
  <si>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</si>
  <si>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</si>
  <si>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</si>
  <si>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</si>
  <si>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</si>
  <si>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</si>
  <si>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</si>
  <si>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</si>
  <si>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</si>
  <si>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</si>
  <si>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</si>
  <si>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</si>
  <si>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</si>
  <si>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</si>
  <si>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</si>
  <si>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</si>
  <si>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</si>
  <si>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</si>
  <si>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</si>
  <si>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</si>
  <si>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</si>
  <si>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</si>
  <si>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</si>
  <si>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</si>
  <si>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</si>
  <si>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</si>
  <si>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</si>
  <si>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</si>
  <si>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</si>
  <si>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</si>
  <si>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</si>
  <si>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</si>
  <si>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</si>
  <si>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</si>
  <si>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</si>
  <si>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</si>
  <si>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</si>
  <si>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</si>
  <si>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</si>
  <si>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</si>
  <si>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</si>
  <si>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</si>
  <si>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</si>
  <si>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</si>
  <si>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</si>
  <si>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</si>
  <si>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</si>
  <si>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</si>
  <si>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</si>
  <si>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</si>
  <si>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</si>
  <si>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</si>
  <si>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</si>
  <si>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</si>
  <si>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</si>
  <si>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</si>
  <si>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</si>
  <si>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</si>
  <si>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</si>
  <si>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</si>
  <si>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</si>
  <si>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</si>
  <si>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</si>
  <si>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</si>
  <si>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</si>
  <si>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</si>
  <si>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</si>
  <si>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</si>
  <si>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</si>
  <si>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</si>
  <si>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</si>
  <si>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</si>
  <si>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</si>
  <si>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</si>
  <si>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</si>
  <si>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</si>
  <si>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</si>
  <si>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</si>
  <si>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</si>
  <si>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</si>
  <si>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</si>
  <si>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</si>
  <si>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</si>
  <si>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</si>
  <si>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</si>
  <si>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</si>
  <si>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</si>
  <si>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</si>
  <si>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</si>
  <si>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</si>
  <si>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</si>
  <si>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</si>
  <si>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</si>
  <si>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</si>
  <si>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</si>
  <si>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</si>
  <si>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</si>
  <si>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</si>
  <si>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</si>
  <si>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</si>
  <si>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</si>
  <si>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</si>
  <si>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</si>
  <si>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</si>
  <si>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</si>
  <si>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</si>
  <si>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</si>
  <si>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</si>
  <si>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</si>
  <si>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</si>
  <si>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</si>
  <si>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</si>
  <si>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</si>
  <si>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</si>
  <si>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</si>
  <si>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</si>
  <si>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</si>
  <si>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</si>
  <si>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</si>
  <si>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</si>
  <si>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</si>
  <si>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</si>
  <si>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</si>
  <si>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</si>
  <si>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</si>
  <si>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</si>
  <si>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</si>
  <si>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</si>
  <si>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</si>
  <si>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</si>
  <si>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</si>
  <si>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</si>
  <si>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</si>
  <si>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</si>
  <si>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</si>
  <si>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</si>
  <si>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</si>
  <si>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</si>
  <si>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</si>
  <si>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</si>
  <si>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</si>
  <si>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</si>
  <si>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</si>
  <si>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</si>
  <si>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</si>
  <si>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</si>
  <si>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</si>
  <si>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</si>
  <si>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</si>
  <si>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</si>
  <si>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</si>
  <si>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</si>
  <si>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</si>
  <si>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</si>
  <si>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</si>
  <si>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</si>
  <si>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</si>
  <si>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</si>
  <si>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</si>
  <si>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</si>
  <si>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</si>
  <si>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</si>
  <si>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</si>
  <si>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</si>
  <si>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</si>
  <si>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</si>
  <si>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</si>
  <si>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</si>
  <si>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</si>
  <si>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</si>
  <si>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</si>
  <si>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</si>
  <si>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</si>
  <si>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</si>
  <si>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</si>
  <si>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</si>
  <si>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</si>
  <si>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</si>
  <si>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</si>
  <si>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</si>
  <si>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</si>
  <si>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</si>
  <si>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</si>
  <si>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</si>
  <si>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</si>
  <si>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</si>
  <si>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</si>
  <si>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</si>
  <si>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</si>
  <si>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</si>
  <si>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</si>
  <si>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</si>
  <si>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</si>
  <si>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</si>
  <si>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</si>
  <si>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</si>
  <si>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</si>
  <si>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</si>
  <si>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</si>
  <si>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</si>
  <si>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</si>
  <si>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</si>
  <si>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</si>
  <si>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</si>
  <si>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</si>
  <si>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</si>
  <si>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</si>
  <si>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</si>
  <si>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</si>
  <si>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</si>
  <si>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</si>
  <si>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</si>
  <si>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</si>
  <si>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</si>
  <si>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</si>
  <si>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</si>
  <si>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</si>
  <si>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</si>
  <si>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</si>
  <si>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</si>
  <si>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</si>
  <si>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</si>
  <si>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</si>
  <si>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</si>
  <si>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</si>
  <si>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</si>
  <si>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</si>
  <si>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</si>
  <si>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</si>
  <si>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</si>
  <si>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</si>
  <si>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</si>
  <si>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</si>
  <si>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</si>
  <si>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</si>
  <si>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</si>
  <si>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</si>
  <si>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</si>
  <si>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</si>
  <si>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</si>
  <si>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</si>
  <si>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</si>
  <si>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</si>
  <si>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</si>
  <si>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</si>
  <si>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</si>
  <si>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</si>
  <si>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</si>
  <si>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</si>
  <si>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</si>
  <si>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</si>
  <si>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</si>
  <si>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</si>
  <si>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</si>
  <si>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</si>
  <si>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</si>
  <si>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</si>
  <si>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</si>
  <si>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</si>
  <si>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</si>
  <si>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</si>
  <si>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</si>
  <si>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</si>
  <si>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</si>
  <si>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</si>
  <si>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</si>
  <si>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</si>
  <si>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</si>
  <si>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</si>
  <si>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</si>
  <si>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</si>
  <si>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</si>
  <si>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</si>
  <si>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</si>
  <si>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</si>
  <si>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</si>
  <si>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</si>
  <si>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</si>
  <si>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</si>
  <si>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</si>
  <si>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</si>
  <si>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</si>
  <si>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</si>
  <si>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</si>
  <si>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</si>
  <si>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</si>
  <si>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</si>
  <si>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</si>
  <si>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</si>
  <si>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</si>
  <si>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</si>
  <si>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</si>
  <si>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</si>
  <si>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</si>
  <si>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</si>
  <si>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</si>
  <si>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</si>
  <si>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</si>
  <si>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</si>
  <si>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</si>
  <si>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</si>
  <si>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</si>
  <si>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</si>
  <si>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</si>
  <si>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</si>
  <si>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</si>
  <si>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</si>
  <si>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</si>
  <si>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</si>
  <si>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</si>
  <si>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</si>
  <si>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</si>
  <si>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</si>
  <si>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</si>
  <si>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</si>
  <si>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</si>
  <si>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</si>
  <si>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</si>
  <si>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</si>
  <si>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</si>
  <si>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</si>
  <si>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</si>
  <si>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</si>
  <si>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</si>
  <si>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</si>
  <si>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</si>
  <si>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</si>
  <si>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</si>
  <si>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</si>
  <si>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</si>
  <si>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</si>
  <si>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</si>
  <si>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</si>
  <si>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</si>
  <si>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</si>
  <si>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</si>
  <si>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</si>
  <si>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</si>
  <si>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</si>
  <si>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</si>
  <si>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</si>
  <si>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</si>
  <si>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</si>
  <si>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</si>
  <si>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</si>
  <si>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</si>
  <si>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</si>
  <si>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</si>
  <si>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</si>
  <si>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</si>
  <si>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</si>
  <si>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</si>
  <si>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</si>
  <si>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</si>
  <si>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</si>
  <si>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</si>
  <si>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</si>
  <si>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</si>
  <si>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</si>
  <si>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</si>
  <si>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</si>
  <si>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</si>
  <si>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</si>
  <si>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</si>
  <si>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</si>
  <si>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</si>
  <si>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</si>
  <si>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</si>
  <si>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</si>
  <si>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</si>
  <si>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</si>
  <si>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</si>
  <si>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</si>
  <si>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</si>
  <si>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</si>
  <si>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</si>
  <si>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</si>
  <si>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</si>
  <si>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</si>
  <si>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</si>
  <si>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</si>
  <si>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</si>
  <si>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</si>
  <si>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</si>
  <si>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</si>
  <si>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</si>
  <si>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</si>
  <si>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</si>
  <si>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</si>
  <si>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</si>
  <si>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</si>
  <si>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</si>
  <si>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</si>
  <si>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</si>
  <si>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</si>
  <si>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</si>
  <si>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</si>
  <si>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</si>
  <si>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</si>
  <si>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</si>
  <si>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</si>
  <si>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</si>
  <si>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</si>
  <si>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</si>
  <si>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</si>
  <si>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</si>
  <si>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</si>
  <si>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</si>
  <si>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</si>
  <si>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</si>
  <si>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</si>
  <si>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</si>
  <si>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</si>
  <si>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</si>
  <si>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</si>
  <si>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</si>
  <si>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</si>
  <si>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</si>
  <si>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</si>
  <si>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</si>
  <si>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</si>
  <si>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</si>
  <si>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</si>
  <si>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</si>
  <si>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</si>
  <si>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</si>
  <si>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</si>
  <si>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</si>
  <si>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</si>
  <si>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</si>
  <si>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</si>
  <si>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</si>
  <si>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</si>
  <si>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</si>
  <si>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</si>
  <si>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</si>
  <si>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</si>
  <si>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</si>
  <si>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</si>
  <si>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</si>
  <si>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</si>
  <si>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</si>
  <si>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</si>
  <si>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</si>
  <si>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</si>
  <si>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</si>
  <si>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</si>
  <si>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</si>
  <si>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</si>
  <si>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</si>
  <si>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</si>
  <si>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</si>
  <si>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</si>
  <si>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</si>
  <si>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</si>
  <si>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</si>
  <si>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</si>
  <si>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</si>
  <si>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</si>
  <si>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</si>
  <si>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</si>
  <si>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</si>
  <si>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</si>
  <si>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</si>
  <si>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</si>
  <si>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</si>
  <si>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</si>
  <si>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</si>
  <si>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</si>
  <si>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</si>
  <si>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</si>
  <si>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</si>
  <si>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</si>
  <si>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</si>
  <si>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</si>
  <si>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</si>
  <si>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</si>
  <si>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</si>
  <si>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</si>
  <si>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</si>
  <si>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</si>
  <si>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</si>
  <si>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</si>
  <si>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</si>
  <si>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</si>
  <si>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</si>
  <si>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</si>
  <si>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</si>
  <si>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</si>
  <si>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</si>
  <si>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</si>
  <si>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</si>
  <si>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</si>
  <si>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</si>
  <si>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</si>
  <si>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</si>
  <si>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</si>
  <si>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</si>
  <si>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</si>
  <si>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</si>
  <si>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</si>
  <si>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</si>
  <si>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</si>
  <si>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</si>
  <si>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</si>
  <si>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</si>
  <si>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</si>
  <si>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</si>
  <si>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</si>
  <si>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</si>
  <si>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</si>
  <si>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</si>
  <si>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</si>
  <si>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</si>
  <si>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</si>
  <si>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</si>
  <si>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</si>
  <si>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</si>
  <si>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</si>
  <si>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</si>
  <si>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</si>
  <si>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</si>
  <si>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</si>
  <si>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</si>
  <si>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</si>
  <si>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</si>
  <si>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</si>
  <si>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</si>
  <si>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</si>
  <si>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</si>
  <si>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</si>
  <si>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</si>
  <si>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</si>
  <si>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</si>
  <si>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</si>
  <si>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</si>
  <si>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</si>
  <si>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</si>
  <si>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</si>
  <si>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</si>
  <si>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</si>
  <si>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</si>
  <si>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</si>
  <si>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</si>
  <si>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</si>
  <si>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</si>
  <si>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</si>
  <si>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</si>
  <si>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</si>
  <si>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</si>
  <si>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</si>
  <si>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</si>
  <si>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</si>
  <si>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</si>
  <si>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</si>
  <si>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</si>
  <si>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</si>
  <si>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</si>
  <si>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</si>
  <si>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</si>
  <si>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</si>
  <si>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</si>
  <si>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</si>
  <si>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</si>
  <si>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</si>
  <si>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</si>
  <si>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</si>
  <si>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</si>
  <si>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</si>
  <si>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</si>
  <si>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</si>
  <si>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</si>
  <si>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</si>
  <si>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</si>
  <si>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</si>
  <si>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</si>
  <si>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</si>
  <si>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</si>
  <si>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</si>
  <si>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</si>
  <si>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</si>
  <si>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</si>
  <si>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</si>
  <si>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</si>
  <si>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</si>
  <si>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</si>
  <si>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</si>
  <si>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</si>
  <si>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</si>
  <si>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</si>
  <si>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</si>
  <si>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</si>
  <si>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</si>
  <si>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</si>
  <si>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</si>
  <si>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</si>
  <si>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</si>
  <si>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</si>
  <si>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</si>
  <si>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</si>
  <si>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</si>
  <si>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</si>
  <si>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</si>
  <si>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</si>
  <si>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</si>
  <si>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</si>
  <si>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</si>
  <si>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</si>
  <si>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</si>
  <si>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</si>
  <si>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</si>
  <si>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</si>
  <si>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</si>
  <si>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</si>
  <si>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</si>
  <si>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</si>
  <si>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</si>
  <si>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</si>
  <si>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</si>
  <si>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</si>
  <si>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</si>
  <si>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</si>
  <si>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</si>
  <si>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</si>
  <si>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</si>
  <si>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</si>
  <si>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</si>
  <si>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</si>
  <si>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</si>
  <si>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</si>
  <si>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</si>
  <si>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</si>
  <si>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</si>
  <si>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</si>
  <si>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</si>
  <si>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</si>
  <si>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</si>
  <si>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</si>
  <si>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</si>
  <si>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</si>
  <si>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</si>
  <si>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</si>
  <si>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</si>
  <si>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</si>
  <si>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</si>
  <si>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</si>
  <si>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</si>
  <si>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</si>
  <si>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</si>
  <si>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</si>
  <si>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</si>
  <si>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</si>
  <si>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</si>
  <si>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</si>
  <si>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</si>
  <si>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</si>
  <si>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</si>
  <si>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</si>
  <si>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</si>
  <si>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</si>
  <si>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</si>
  <si>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</si>
  <si>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</si>
  <si>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</si>
  <si>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</si>
  <si>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</si>
  <si>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</si>
  <si>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</si>
  <si>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</si>
  <si>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</si>
  <si>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</si>
  <si>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</si>
  <si>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</si>
  <si>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</si>
  <si>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</si>
  <si>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</si>
  <si>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</si>
  <si>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</si>
  <si>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</si>
  <si>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</si>
  <si>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</si>
  <si>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</si>
  <si>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</si>
  <si>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</si>
  <si>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</si>
  <si>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</si>
  <si>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</si>
  <si>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</si>
  <si>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</si>
  <si>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</si>
  <si>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</si>
  <si>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</si>
  <si>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</si>
  <si>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</si>
  <si>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</si>
  <si>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</si>
  <si>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</si>
  <si>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</si>
  <si>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</si>
  <si>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</si>
  <si>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</si>
  <si>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</si>
  <si>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</si>
  <si>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</si>
  <si>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</si>
  <si>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</si>
  <si>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</si>
  <si>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</si>
  <si>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</si>
  <si>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</si>
  <si>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</si>
  <si>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</si>
  <si>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</si>
  <si>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</si>
  <si>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</si>
  <si>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</si>
  <si>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</si>
  <si>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</si>
  <si>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</si>
  <si>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</si>
  <si>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</si>
  <si>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</si>
  <si>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</si>
  <si>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</si>
  <si>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</si>
  <si>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</si>
  <si>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</si>
  <si>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</si>
  <si>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</si>
  <si>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</si>
  <si>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</si>
  <si>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</si>
  <si>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</si>
  <si>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</si>
  <si>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</si>
  <si>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</si>
  <si>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</si>
  <si>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</si>
  <si>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</si>
  <si>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</si>
  <si>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</si>
  <si>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</si>
  <si>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</si>
  <si>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</si>
  <si>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</si>
  <si>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</si>
  <si>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</si>
  <si>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</si>
  <si>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</si>
  <si>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</si>
  <si>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</si>
  <si>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</si>
  <si>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</si>
  <si>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</si>
  <si>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</si>
  <si>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</si>
  <si>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</si>
  <si>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</si>
  <si>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</si>
  <si>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</si>
  <si>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</si>
  <si>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</si>
  <si>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</si>
  <si>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</si>
  <si>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</si>
  <si>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</si>
  <si>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</si>
  <si>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</si>
  <si>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</si>
  <si>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</si>
  <si>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</si>
  <si>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</si>
  <si>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</si>
  <si>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</si>
  <si>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</si>
  <si>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</si>
  <si>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</si>
  <si>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</si>
  <si>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</si>
  <si>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</si>
  <si>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</si>
  <si>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</si>
  <si>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</si>
  <si>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</si>
  <si>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</si>
  <si>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</si>
  <si>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</si>
  <si>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</si>
  <si>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</si>
  <si>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</si>
  <si>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</si>
  <si>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</si>
  <si>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</si>
  <si>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</si>
  <si>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</si>
  <si>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</si>
  <si>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</si>
  <si>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</si>
  <si>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</si>
  <si>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</si>
  <si>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</si>
  <si>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</si>
  <si>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</si>
  <si>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</si>
  <si>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</si>
  <si>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</si>
  <si>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</si>
  <si>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</si>
  <si>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</si>
  <si>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</si>
  <si>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</si>
  <si>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</si>
  <si>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</si>
  <si>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</si>
  <si>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</si>
  <si>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</si>
  <si>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</si>
  <si>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</si>
  <si>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</si>
  <si>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</si>
  <si>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</si>
  <si>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</si>
  <si>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</si>
  <si>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</si>
  <si>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</si>
  <si>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</si>
  <si>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</si>
  <si>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</si>
  <si>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</si>
  <si>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</si>
  <si>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</si>
  <si>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</si>
  <si>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</si>
  <si>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</si>
  <si>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</si>
  <si>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</si>
  <si>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</si>
  <si>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</si>
  <si>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</si>
  <si>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</si>
  <si>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</si>
  <si>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</si>
  <si>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</si>
  <si>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</si>
  <si>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</si>
  <si>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</si>
  <si>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</si>
  <si>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</si>
  <si>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</si>
  <si>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</si>
  <si>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</si>
  <si>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</si>
  <si>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</si>
  <si>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</si>
  <si>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</si>
  <si>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</si>
  <si>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</si>
  <si>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</si>
  <si>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</si>
  <si>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</si>
  <si>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</si>
  <si>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</si>
  <si>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</si>
  <si>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</si>
  <si>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</si>
  <si>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</si>
  <si>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</si>
  <si>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</si>
  <si>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</si>
  <si>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</si>
  <si>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</si>
  <si>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</si>
  <si>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</si>
  <si>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</si>
  <si>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</si>
  <si>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</si>
  <si>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</si>
  <si>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</si>
  <si>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</si>
  <si>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</si>
  <si>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</si>
  <si>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</si>
  <si>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</si>
  <si>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</si>
  <si>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</si>
  <si>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</si>
  <si>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</si>
  <si>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</si>
  <si>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</si>
  <si>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</si>
  <si>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</si>
  <si>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</si>
  <si>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</si>
  <si>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</si>
  <si>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</si>
  <si>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</si>
  <si>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</si>
  <si>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</si>
  <si>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</si>
  <si>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</si>
  <si>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</si>
  <si>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</si>
  <si>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</si>
  <si>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</si>
  <si>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</si>
  <si>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</si>
  <si>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</si>
  <si>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</si>
  <si>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</si>
  <si>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</si>
  <si>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</si>
  <si>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</si>
  <si>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</si>
  <si>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</si>
  <si>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</si>
  <si>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</si>
  <si>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</si>
  <si>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</si>
  <si>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</si>
  <si>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</si>
  <si>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</si>
  <si>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</si>
  <si>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</si>
  <si>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</si>
  <si>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</si>
  <si>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</si>
  <si>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</si>
  <si>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</si>
  <si>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</si>
  <si>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</si>
  <si>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</si>
  <si>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</si>
  <si>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</si>
  <si>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</si>
  <si>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</si>
  <si>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</si>
  <si>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</si>
  <si>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</si>
  <si>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</si>
  <si>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</si>
  <si>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</si>
  <si>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</si>
  <si>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</si>
  <si>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</si>
  <si>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</si>
  <si>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</si>
  <si>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</si>
  <si>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</si>
  <si>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</si>
  <si>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</si>
  <si>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</si>
  <si>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</si>
  <si>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</si>
  <si>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</si>
  <si>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</si>
  <si>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</si>
  <si>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</si>
  <si>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</si>
  <si>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</si>
  <si>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</si>
  <si>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</si>
  <si>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</si>
  <si>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</si>
  <si>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</si>
  <si>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</si>
  <si>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</si>
  <si>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</si>
  <si>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</si>
  <si>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</si>
  <si>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</si>
  <si>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</si>
  <si>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</si>
  <si>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</si>
  <si>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</si>
  <si>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</si>
  <si>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</si>
  <si>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</si>
  <si>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</si>
  <si>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</si>
  <si>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</si>
  <si>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</si>
  <si>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</si>
  <si>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</si>
  <si>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</si>
  <si>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</si>
  <si>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</si>
  <si>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</si>
  <si>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</si>
  <si>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</si>
  <si>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</si>
  <si>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</si>
  <si>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</si>
  <si>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</si>
  <si>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</si>
  <si>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</si>
  <si>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</si>
  <si>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</si>
  <si>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</si>
  <si>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</si>
  <si>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</si>
  <si>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</si>
  <si>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</si>
  <si>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</si>
  <si>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</si>
  <si>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</si>
  <si>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</si>
  <si>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</si>
  <si>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</si>
  <si>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</si>
  <si>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</si>
  <si>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</si>
  <si>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</si>
  <si>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</si>
  <si>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</si>
  <si>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</si>
  <si>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</si>
  <si>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</si>
  <si>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</si>
  <si>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</si>
  <si>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</si>
  <si>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</si>
  <si>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</si>
  <si>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</si>
  <si>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</si>
  <si>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</si>
  <si>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</si>
  <si>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</si>
  <si>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</si>
  <si>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</si>
  <si>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</si>
  <si>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</si>
  <si>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</si>
  <si>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</si>
  <si>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</si>
  <si>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</si>
  <si>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</si>
  <si>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</si>
  <si>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</si>
  <si>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</si>
  <si>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</si>
  <si>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</si>
  <si>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</si>
  <si>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</si>
  <si>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</si>
  <si>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</si>
  <si>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</si>
  <si>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</si>
  <si>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</si>
  <si>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</si>
  <si>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</si>
  <si>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</si>
  <si>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</si>
  <si>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</si>
  <si>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</si>
  <si>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</si>
  <si>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</si>
  <si>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</si>
  <si>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</si>
  <si>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</si>
  <si>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</si>
  <si>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</si>
  <si>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</si>
  <si>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</si>
  <si>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</si>
  <si>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</si>
  <si>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</si>
  <si>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</si>
  <si>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</si>
  <si>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</si>
  <si>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</si>
  <si>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</si>
  <si>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</si>
  <si>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</si>
  <si>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</si>
  <si>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</si>
  <si>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</si>
  <si>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</si>
  <si>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</si>
  <si>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</si>
  <si>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</si>
  <si>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</si>
  <si>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</si>
  <si>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</si>
  <si>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</si>
  <si>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</si>
  <si>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</si>
  <si>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</si>
  <si>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</si>
  <si>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</si>
  <si>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</si>
  <si>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</si>
  <si>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</si>
  <si>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</si>
  <si>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</si>
  <si>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</si>
  <si>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</si>
  <si>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</si>
  <si>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</si>
  <si>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</si>
  <si>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</si>
  <si>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</si>
  <si>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</si>
  <si>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</si>
  <si>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</si>
  <si>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</si>
  <si>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</si>
  <si>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</si>
  <si>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</si>
  <si>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</si>
  <si>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</si>
  <si>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</si>
  <si>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</si>
  <si>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</si>
  <si>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</si>
  <si>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</si>
  <si>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</si>
  <si>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</si>
  <si>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</si>
  <si>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</si>
  <si>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</si>
  <si>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</si>
  <si>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</si>
  <si>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</si>
  <si>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</si>
  <si>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</si>
  <si>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</si>
  <si>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</si>
  <si>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</si>
  <si>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</si>
  <si>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</si>
  <si>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</si>
  <si>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</si>
  <si>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</si>
  <si>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</si>
  <si>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</si>
  <si>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</si>
  <si>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</si>
  <si>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</si>
  <si>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</si>
  <si>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</si>
  <si>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</si>
  <si>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</si>
  <si>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</si>
  <si>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</si>
  <si>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</si>
  <si>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</si>
  <si>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</si>
  <si>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</si>
  <si>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</si>
  <si>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</si>
  <si>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</si>
  <si>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</si>
  <si>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</si>
  <si>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</si>
  <si>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</si>
  <si>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</si>
  <si>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</si>
  <si>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</si>
  <si>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</si>
  <si>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</si>
  <si>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</si>
  <si>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</si>
  <si>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</si>
  <si>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</si>
  <si>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</si>
  <si>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</si>
  <si>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</si>
  <si>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</si>
  <si>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</si>
  <si>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</si>
  <si>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</si>
  <si>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</si>
  <si>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</si>
  <si>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</si>
  <si>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</si>
  <si>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</si>
  <si>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</si>
  <si>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</si>
  <si>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</si>
  <si>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</si>
  <si>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</si>
  <si>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</si>
  <si>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</si>
  <si>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</si>
  <si>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</si>
  <si>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</si>
  <si>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</si>
  <si>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</si>
  <si>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</si>
  <si>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</si>
  <si>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</si>
  <si>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</si>
  <si>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</si>
  <si>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</si>
  <si>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</si>
  <si>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</si>
  <si>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</si>
  <si>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</si>
  <si>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</si>
  <si>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</si>
  <si>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</si>
  <si>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</si>
  <si>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</si>
  <si>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</si>
  <si>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</si>
  <si>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</si>
  <si>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</si>
  <si>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</si>
  <si>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</si>
  <si>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</si>
  <si>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</si>
  <si>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</si>
  <si>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</si>
  <si>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</si>
  <si>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</si>
  <si>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</si>
  <si>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</si>
  <si>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</si>
  <si>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</si>
  <si>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</si>
  <si>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</si>
  <si>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</si>
  <si>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</si>
  <si>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</si>
  <si>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</si>
  <si>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</si>
  <si>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</si>
  <si>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</si>
  <si>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</si>
  <si>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</si>
  <si>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</si>
  <si>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</si>
  <si>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</si>
  <si>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</si>
  <si>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</si>
  <si>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</si>
  <si>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</si>
  <si>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</si>
  <si>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</si>
  <si>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</si>
  <si>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</si>
  <si>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</si>
  <si>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</si>
  <si>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</si>
  <si>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</si>
  <si>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</si>
  <si>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</si>
  <si>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</si>
  <si>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</si>
  <si>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</si>
  <si>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</si>
  <si>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</si>
  <si>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</si>
  <si>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</si>
  <si>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</si>
  <si>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</si>
  <si>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</si>
  <si>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</si>
  <si>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</si>
  <si>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</si>
  <si>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</si>
  <si>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</si>
  <si>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</si>
  <si>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</si>
  <si>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</si>
  <si>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</si>
  <si>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</si>
  <si>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</si>
  <si>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</si>
  <si>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</si>
  <si>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</si>
  <si>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</si>
  <si>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</si>
  <si>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</si>
  <si>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</si>
  <si>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</si>
  <si>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</si>
  <si>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</si>
  <si>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</si>
  <si>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</si>
  <si>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</si>
  <si>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</si>
  <si>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</si>
  <si>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</si>
  <si>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</si>
  <si>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</si>
  <si>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</si>
  <si>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</si>
  <si>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</si>
  <si>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</si>
  <si>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</si>
  <si>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</si>
  <si>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</si>
  <si>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</si>
  <si>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</si>
  <si>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</si>
  <si>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</si>
  <si>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</si>
  <si>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</si>
  <si>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</si>
  <si>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</si>
  <si>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</si>
  <si>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</si>
  <si>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</si>
  <si>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</si>
  <si>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</si>
  <si>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</si>
  <si>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</si>
  <si>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</si>
  <si>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</si>
  <si>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</si>
  <si>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</si>
  <si>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</si>
  <si>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</si>
  <si>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</si>
  <si>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</si>
  <si>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</si>
  <si>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</si>
  <si>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</si>
  <si>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</si>
  <si>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</si>
  <si>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</si>
  <si>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</si>
  <si>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</si>
  <si>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</si>
  <si>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</si>
  <si>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</si>
  <si>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</si>
  <si>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</si>
  <si>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</si>
  <si>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</si>
  <si>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</si>
  <si>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</si>
  <si>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</si>
  <si>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</si>
  <si>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</si>
  <si>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</si>
  <si>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</si>
  <si>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</si>
  <si>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</si>
  <si>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</si>
  <si>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</si>
  <si>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</si>
  <si>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</si>
  <si>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</si>
  <si>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</si>
  <si>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</si>
  <si>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</si>
  <si>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</si>
  <si>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</si>
  <si>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</si>
  <si>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</si>
  <si>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</si>
  <si>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</si>
  <si>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</si>
  <si>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</si>
  <si>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</si>
  <si>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</si>
  <si>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</si>
  <si>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</si>
  <si>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</si>
  <si>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</si>
  <si>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</si>
  <si>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</si>
  <si>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</si>
  <si>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</si>
  <si>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</si>
  <si>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</si>
  <si>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</si>
  <si>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</si>
  <si>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</si>
  <si>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</si>
  <si>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</si>
  <si>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</si>
  <si>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</si>
  <si>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</si>
  <si>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</si>
  <si>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</si>
  <si>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</si>
  <si>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</si>
  <si>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</si>
  <si>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</si>
  <si>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</si>
  <si>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</si>
  <si>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</si>
  <si>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</si>
  <si>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</si>
  <si>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</si>
  <si>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</si>
  <si>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</si>
  <si>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</si>
  <si>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</si>
  <si>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</si>
  <si>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</si>
  <si>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</si>
  <si>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</si>
  <si>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</si>
  <si>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</si>
  <si>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</si>
  <si>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</si>
  <si>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</si>
  <si>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</si>
  <si>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</si>
  <si>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</si>
  <si>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</si>
  <si>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</si>
  <si>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</si>
  <si>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</si>
  <si>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</si>
  <si>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</si>
  <si>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</si>
  <si>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</si>
  <si>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</si>
  <si>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</si>
  <si>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</si>
  <si>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</si>
  <si>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</si>
  <si>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</si>
  <si>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</si>
  <si>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</si>
  <si>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</si>
  <si>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</si>
  <si>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</si>
  <si>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</si>
  <si>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</si>
  <si>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</si>
  <si>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</si>
  <si>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</si>
  <si>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</si>
  <si>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</si>
  <si>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</si>
  <si>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</si>
  <si>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</si>
  <si>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</si>
  <si>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</si>
  <si>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</si>
  <si>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</si>
  <si>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</si>
  <si>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</si>
  <si>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</si>
  <si>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</si>
  <si>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</si>
  <si>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</si>
  <si>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</si>
  <si>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</si>
  <si>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</si>
  <si>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</si>
  <si>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</si>
  <si>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</si>
  <si>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</si>
  <si>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</si>
  <si>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</si>
  <si>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</si>
  <si>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</si>
  <si>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</si>
  <si>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</si>
  <si>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</si>
  <si>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</si>
  <si>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</si>
  <si>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</si>
  <si>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</si>
  <si>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</si>
  <si>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</si>
  <si>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</si>
  <si>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</si>
  <si>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</si>
  <si>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</si>
  <si>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</si>
  <si>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</si>
  <si>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</si>
  <si>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</si>
  <si>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</si>
  <si>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</si>
  <si>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</si>
  <si>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</si>
  <si>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</si>
  <si>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</si>
  <si>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</si>
  <si>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</si>
  <si>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</si>
  <si>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</si>
  <si>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</si>
  <si>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</si>
  <si>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</si>
  <si>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</si>
  <si>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</si>
  <si>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</si>
  <si>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</si>
  <si>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</si>
  <si>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</si>
  <si>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</si>
  <si>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</si>
  <si>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</si>
  <si>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</si>
  <si>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</si>
  <si>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</si>
  <si>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</si>
  <si>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</si>
  <si>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</si>
  <si>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</si>
  <si>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</si>
  <si>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</si>
  <si>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</si>
  <si>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</si>
  <si>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</si>
  <si>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</si>
  <si>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</si>
  <si>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</si>
  <si>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</si>
  <si>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</si>
  <si>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</si>
  <si>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</si>
  <si>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</si>
  <si>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</si>
  <si>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</si>
  <si>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</si>
  <si>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</si>
  <si>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</si>
  <si>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</si>
  <si>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</si>
  <si>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</si>
  <si>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</si>
  <si>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</si>
  <si>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</si>
  <si>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</si>
  <si>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</si>
  <si>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</si>
  <si>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</si>
  <si>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</si>
  <si>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</si>
  <si>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</si>
  <si>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</si>
  <si>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</si>
  <si>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</si>
  <si>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</si>
  <si>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</si>
  <si>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</si>
  <si>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</si>
  <si>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</si>
  <si>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</si>
  <si>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</si>
  <si>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</si>
  <si>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</si>
  <si>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</si>
  <si>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</si>
  <si>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</si>
  <si>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</si>
  <si>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</si>
  <si>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</si>
  <si>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</si>
  <si>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</si>
  <si>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</si>
  <si>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</si>
  <si>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</si>
  <si>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</si>
  <si>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</si>
  <si>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</si>
  <si>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</si>
  <si>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</si>
  <si>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</si>
  <si>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</si>
  <si>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</si>
  <si>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</si>
  <si>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</si>
  <si>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</si>
  <si>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</si>
  <si>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</si>
  <si>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</si>
  <si>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</si>
  <si>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</si>
  <si>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</si>
  <si>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</si>
  <si>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</si>
  <si>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</si>
  <si>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</si>
  <si>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</si>
  <si>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</si>
  <si>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</si>
  <si>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</si>
  <si>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</si>
  <si>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</si>
  <si>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</si>
  <si>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</si>
  <si>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</si>
  <si>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</si>
  <si>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</si>
  <si>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</si>
  <si>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</si>
  <si>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</si>
  <si>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</si>
  <si>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</si>
  <si>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</si>
  <si>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</si>
  <si>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</si>
  <si>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</si>
  <si>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</si>
  <si>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</si>
  <si>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</si>
  <si>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</si>
  <si>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</si>
  <si>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</si>
  <si>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</si>
  <si>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</si>
  <si>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</si>
  <si>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</si>
  <si>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</si>
  <si>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</si>
  <si>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</si>
  <si>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</si>
  <si>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</si>
  <si>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</si>
  <si>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</si>
  <si>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</si>
  <si>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</si>
  <si>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</si>
  <si>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</si>
  <si>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</si>
  <si>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</si>
  <si>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</si>
  <si>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</si>
  <si>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</si>
  <si>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</si>
  <si>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</si>
  <si>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</si>
  <si>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</si>
  <si>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</si>
  <si>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</si>
  <si>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</si>
  <si>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</si>
  <si>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</si>
  <si>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</si>
  <si>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</si>
  <si>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</si>
  <si>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</si>
  <si>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</si>
  <si>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</si>
  <si>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</si>
  <si>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</si>
  <si>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</si>
  <si>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</si>
  <si>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</si>
  <si>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</si>
  <si>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</si>
  <si>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</si>
  <si>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</si>
  <si>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</si>
  <si>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</si>
  <si>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</si>
  <si>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</si>
  <si>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</si>
  <si>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</si>
  <si>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</si>
  <si>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</si>
  <si>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</si>
  <si>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</si>
  <si>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</si>
  <si>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</si>
  <si>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</si>
  <si>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</si>
  <si>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</si>
  <si>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</si>
  <si>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</si>
  <si>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</si>
  <si>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</si>
  <si>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</si>
  <si>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</si>
  <si>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</si>
  <si>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</si>
  <si>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</si>
  <si>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</si>
  <si>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</si>
  <si>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</si>
  <si>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</si>
  <si>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</si>
  <si>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</si>
  <si>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</si>
  <si>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</si>
  <si>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</si>
  <si>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</si>
  <si>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</si>
  <si>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</si>
  <si>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</si>
  <si>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</si>
  <si>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</si>
  <si>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</si>
  <si>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</si>
  <si>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</si>
  <si>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</si>
  <si>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</si>
  <si>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</si>
  <si>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</si>
  <si>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</si>
  <si>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</si>
  <si>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</si>
  <si>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</si>
  <si>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</si>
  <si>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</si>
  <si>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</si>
  <si>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</si>
  <si>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</si>
  <si>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</si>
  <si>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</si>
  <si>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</si>
  <si>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</si>
  <si>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</si>
  <si>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</si>
  <si>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</si>
  <si>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</si>
  <si>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</si>
  <si>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</si>
  <si>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</si>
  <si>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</si>
  <si>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</si>
  <si>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</si>
  <si>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</si>
  <si>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</si>
  <si>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</si>
  <si>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</si>
  <si>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</si>
  <si>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</si>
  <si>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</si>
  <si>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</si>
  <si>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</si>
  <si>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</si>
  <si>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</si>
  <si>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</si>
  <si>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</si>
  <si>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</si>
  <si>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</si>
  <si>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</si>
  <si>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</si>
  <si>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</si>
  <si>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</si>
  <si>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</si>
  <si>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</si>
  <si>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</si>
  <si>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</si>
  <si>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</si>
  <si>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</si>
  <si>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</si>
  <si>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</si>
  <si>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</si>
  <si>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</si>
  <si>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</si>
  <si>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</si>
  <si>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</si>
  <si>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</si>
  <si>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</si>
  <si>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</si>
  <si>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</si>
  <si>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</si>
  <si>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</si>
  <si>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</si>
  <si>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</si>
  <si>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</si>
  <si>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</si>
  <si>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</si>
  <si>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</si>
  <si>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</si>
  <si>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</si>
  <si>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</si>
  <si>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</si>
  <si>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</si>
  <si>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</si>
  <si>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</si>
  <si>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</si>
  <si>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</si>
  <si>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</si>
  <si>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</si>
  <si>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</si>
  <si>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</si>
  <si>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</si>
  <si>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</si>
  <si>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</si>
  <si>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</si>
  <si>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</si>
  <si>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</si>
  <si>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</si>
  <si>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</si>
  <si>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</si>
  <si>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</si>
  <si>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</si>
  <si>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</si>
  <si>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</si>
  <si>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</si>
  <si>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</si>
  <si>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</si>
  <si>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</si>
  <si>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</si>
  <si>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</si>
  <si>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</si>
  <si>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</si>
  <si>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</si>
  <si>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</si>
  <si>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</si>
  <si>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</si>
  <si>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</si>
  <si>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</si>
  <si>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</si>
  <si>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</si>
  <si>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</si>
  <si>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</si>
  <si>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</si>
  <si>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</si>
  <si>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</si>
  <si>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</si>
  <si>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</si>
  <si>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</si>
  <si>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</si>
  <si>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</si>
  <si>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</si>
  <si>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</si>
  <si>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</si>
  <si>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</si>
  <si>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</si>
  <si>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</si>
  <si>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</si>
  <si>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</si>
  <si>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</si>
  <si>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</si>
  <si>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</si>
  <si>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</si>
  <si>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</si>
  <si>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</si>
  <si>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</si>
  <si>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</si>
  <si>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</si>
  <si>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</si>
  <si>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</si>
  <si>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</si>
  <si>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</si>
  <si>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</si>
  <si>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</si>
  <si>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</si>
  <si>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</si>
  <si>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</si>
  <si>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</si>
  <si>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</si>
  <si>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</si>
  <si>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</si>
  <si>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</si>
  <si>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</si>
  <si>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</si>
  <si>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</si>
  <si>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</si>
  <si>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</si>
  <si>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</si>
  <si>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</si>
  <si>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</si>
  <si>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</si>
  <si>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</si>
  <si>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</si>
  <si>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</si>
  <si>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</si>
  <si>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</si>
  <si>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</si>
  <si>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</si>
  <si>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</si>
  <si>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</si>
  <si>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</si>
  <si>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</si>
  <si>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</si>
  <si>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</si>
  <si>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</si>
  <si>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</si>
  <si>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</si>
  <si>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</si>
  <si>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</si>
  <si>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</si>
  <si>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</si>
  <si>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</si>
  <si>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</si>
  <si>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</si>
  <si>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</si>
  <si>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</si>
  <si>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</si>
  <si>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</si>
  <si>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</si>
  <si>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</si>
  <si>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</si>
  <si>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</si>
  <si>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</si>
  <si>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</si>
  <si>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</si>
  <si>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</si>
  <si>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</si>
  <si>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</si>
  <si>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</si>
  <si>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</si>
  <si>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</si>
  <si>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</si>
  <si>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</si>
  <si>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</si>
  <si>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</si>
  <si>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</si>
  <si>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</si>
  <si>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</si>
  <si>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</si>
  <si>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</si>
  <si>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</si>
  <si>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</si>
  <si>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</si>
  <si>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</si>
  <si>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</si>
  <si>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</si>
  <si>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</si>
  <si>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</si>
  <si>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</si>
  <si>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</si>
  <si>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</si>
  <si>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</si>
  <si>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</si>
  <si>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</si>
  <si>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</si>
  <si>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</si>
  <si>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</si>
  <si>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</si>
  <si>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</si>
  <si>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</si>
  <si>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</si>
  <si>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</si>
  <si>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</si>
  <si>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</si>
  <si>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</si>
  <si>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</si>
  <si>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</si>
  <si>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</si>
  <si>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</si>
  <si>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</si>
  <si>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</si>
  <si>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</si>
  <si>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</si>
  <si>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</si>
  <si>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</si>
  <si>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</si>
  <si>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</si>
  <si>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</si>
  <si>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</si>
  <si>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</si>
  <si>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</si>
  <si>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</si>
  <si>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</si>
  <si>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</si>
  <si>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</si>
  <si>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</si>
  <si>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</si>
  <si>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</si>
  <si>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</si>
  <si>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</si>
  <si>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</si>
  <si>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</si>
  <si>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</si>
  <si>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</si>
  <si>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</si>
  <si>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</si>
  <si>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</si>
  <si>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</si>
  <si>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</si>
  <si>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</si>
  <si>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</si>
  <si>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</si>
  <si>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</si>
  <si>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</si>
  <si>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</si>
  <si>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</si>
  <si>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</si>
  <si>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</si>
  <si>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</si>
  <si>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</si>
  <si>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</si>
  <si>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</si>
  <si>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</si>
  <si>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</si>
  <si>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</si>
  <si>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</si>
  <si>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</si>
  <si>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</si>
  <si>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</si>
  <si>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</si>
  <si>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</si>
  <si>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</si>
  <si>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</si>
  <si>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</si>
  <si>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</si>
  <si>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</si>
  <si>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</si>
  <si>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</si>
  <si>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</si>
  <si>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</si>
  <si>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</si>
  <si>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</si>
  <si>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</si>
  <si>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</si>
  <si>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</si>
  <si>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</si>
  <si>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</si>
  <si>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</si>
  <si>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</si>
  <si>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</si>
  <si>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</si>
  <si>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</si>
  <si>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</si>
  <si>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</si>
  <si>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</si>
  <si>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</si>
  <si>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</si>
  <si>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</si>
  <si>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</si>
  <si>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</si>
  <si>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</si>
  <si>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</si>
  <si>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</si>
  <si>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</si>
  <si>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</si>
  <si>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</si>
  <si>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</si>
  <si>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</si>
  <si>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</si>
  <si>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</si>
  <si>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</si>
  <si>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</si>
  <si>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</si>
  <si>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</si>
  <si>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</si>
  <si>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</si>
  <si>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</si>
  <si>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</si>
  <si>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</si>
  <si>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</si>
  <si>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</si>
  <si>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</si>
  <si>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</si>
  <si>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</si>
  <si>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</si>
  <si>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</si>
  <si>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</si>
  <si>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</si>
  <si>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</si>
  <si>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</si>
  <si>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</si>
  <si>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</si>
  <si>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</si>
  <si>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</si>
  <si>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</si>
  <si>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</si>
  <si>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</si>
  <si>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</si>
  <si>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</si>
  <si>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</si>
  <si>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</si>
  <si>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</si>
  <si>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</si>
  <si>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</si>
  <si>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</si>
  <si>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</si>
  <si>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</si>
  <si>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</si>
  <si>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</si>
  <si>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</si>
  <si>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</si>
  <si>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</si>
  <si>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</si>
  <si>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</si>
  <si>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</si>
  <si>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</si>
  <si>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</si>
  <si>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</si>
  <si>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</si>
  <si>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</si>
  <si>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</si>
  <si>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</si>
  <si>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</si>
  <si>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</si>
  <si>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</si>
  <si>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</si>
  <si>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</si>
  <si>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</si>
  <si>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</si>
  <si>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</si>
  <si>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</si>
  <si>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</si>
  <si>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</si>
  <si>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</si>
  <si>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</si>
  <si>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</si>
  <si>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</si>
  <si>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</si>
  <si>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</si>
  <si>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</si>
  <si>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</si>
  <si>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</si>
  <si>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</si>
  <si>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</si>
  <si>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</si>
  <si>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</si>
  <si>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</si>
  <si>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</si>
  <si>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</si>
  <si>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</si>
  <si>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</si>
  <si>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</si>
  <si>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</si>
  <si>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</si>
  <si>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</si>
  <si>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</si>
  <si>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</si>
  <si>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</si>
  <si>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</si>
  <si>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</si>
  <si>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</si>
  <si>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</si>
  <si>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</si>
  <si>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</si>
  <si>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</si>
  <si>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</si>
  <si>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</si>
  <si>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</si>
  <si>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</si>
  <si>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</si>
  <si>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</si>
  <si>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</si>
  <si>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</si>
  <si>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</si>
  <si>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</si>
  <si>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</si>
  <si>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</si>
  <si>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</si>
  <si>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</si>
  <si>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</si>
  <si>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</si>
  <si>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</si>
  <si>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</si>
  <si>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</si>
  <si>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</si>
  <si>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</si>
  <si>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</si>
  <si>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</si>
  <si>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</si>
  <si>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</si>
  <si>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</si>
  <si>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</si>
  <si>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</si>
  <si>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</si>
  <si>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</si>
  <si>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</si>
  <si>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</si>
  <si>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</si>
  <si>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</si>
  <si>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</si>
  <si>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</si>
  <si>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</si>
  <si>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</si>
  <si>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</si>
  <si>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</si>
  <si>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</si>
  <si>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</si>
  <si>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</si>
  <si>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</si>
  <si>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</si>
  <si>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</si>
  <si>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</si>
  <si>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</si>
  <si>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</si>
  <si>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</si>
  <si>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</si>
  <si>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</si>
  <si>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</si>
  <si>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</si>
  <si>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</si>
  <si>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</si>
  <si>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</si>
  <si>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</si>
  <si>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</si>
  <si>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</si>
  <si>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</si>
  <si>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</si>
  <si>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</si>
  <si>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</si>
  <si>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</si>
  <si>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</si>
  <si>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</si>
  <si>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</si>
  <si>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</si>
  <si>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</si>
  <si>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</si>
  <si>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</si>
  <si>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</si>
  <si>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</si>
  <si>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</si>
  <si>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</si>
  <si>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</si>
  <si>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</si>
  <si>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</si>
  <si>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</si>
  <si>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</si>
  <si>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</si>
  <si>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</si>
  <si>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</si>
  <si>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</si>
  <si>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</si>
  <si>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</si>
  <si>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</si>
  <si>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</si>
  <si>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</si>
  <si>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</si>
  <si>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</si>
  <si>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</si>
  <si>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</si>
  <si>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</si>
  <si>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</si>
  <si>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</si>
  <si>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</si>
  <si>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</si>
  <si>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</si>
  <si>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</si>
  <si>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</si>
  <si>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</si>
  <si>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</si>
  <si>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</si>
  <si>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</si>
  <si>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</si>
  <si>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</si>
  <si>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</si>
  <si>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</si>
  <si>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</si>
  <si>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</si>
  <si>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</si>
  <si>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</si>
  <si>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</si>
  <si>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</si>
  <si>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</si>
  <si>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</si>
  <si>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</si>
  <si>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</si>
  <si>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</si>
  <si>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</si>
  <si>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</si>
  <si>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</si>
  <si>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</si>
  <si>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</si>
  <si>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</si>
  <si>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</si>
  <si>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</si>
  <si>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</si>
  <si>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</si>
  <si>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</si>
  <si>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</si>
  <si>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</si>
  <si>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</si>
  <si>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</si>
  <si>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</si>
  <si>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</si>
  <si>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</si>
  <si>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</si>
  <si>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</si>
  <si>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</si>
  <si>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</si>
  <si>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</si>
  <si>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</si>
  <si>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</si>
  <si>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</si>
  <si>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</si>
  <si>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</si>
  <si>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</si>
  <si>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</si>
  <si>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</si>
  <si>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</si>
  <si>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</si>
  <si>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</si>
  <si>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</si>
  <si>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</si>
  <si>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</si>
  <si>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</si>
  <si>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</si>
  <si>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</si>
  <si>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</si>
  <si>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</si>
  <si>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</si>
  <si>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</si>
  <si>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</si>
  <si>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</si>
  <si>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</si>
  <si>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</si>
  <si>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</si>
  <si>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</si>
  <si>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</si>
  <si>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</si>
  <si>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</si>
  <si>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</si>
  <si>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</si>
  <si>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</si>
  <si>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</si>
  <si>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</si>
  <si>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</si>
  <si>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</si>
  <si>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</si>
  <si>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</si>
  <si>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</si>
  <si>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</si>
  <si>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</si>
  <si>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</si>
  <si>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</si>
  <si>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</si>
  <si>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</si>
  <si>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</si>
  <si>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</si>
  <si>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</si>
  <si>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</si>
  <si>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</si>
  <si>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</si>
  <si>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</si>
  <si>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</si>
  <si>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</si>
  <si>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</si>
  <si>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</si>
  <si>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</si>
  <si>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</si>
  <si>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</si>
  <si>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</si>
  <si>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</si>
  <si>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</si>
  <si>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</si>
  <si>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</si>
  <si>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</si>
  <si>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</si>
  <si>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</si>
  <si>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</si>
  <si>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</si>
  <si>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</si>
  <si>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</si>
  <si>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</si>
  <si>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</si>
  <si>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</si>
  <si>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</si>
  <si>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</si>
  <si>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</si>
  <si>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</si>
  <si>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</si>
  <si>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</si>
  <si>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</si>
  <si>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</si>
  <si>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</si>
  <si>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</si>
  <si>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</si>
  <si>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</si>
  <si>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</si>
  <si>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</si>
  <si>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</si>
  <si>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</si>
  <si>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</si>
  <si>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</si>
  <si>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</si>
  <si>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</si>
  <si>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</si>
  <si>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</si>
  <si>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</si>
  <si>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</si>
  <si>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</si>
  <si>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</si>
  <si>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</si>
  <si>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</si>
  <si>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</si>
  <si>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</si>
  <si>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</si>
  <si>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</si>
  <si>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</si>
  <si>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</si>
  <si>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</si>
  <si>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</si>
  <si>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</si>
  <si>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</si>
  <si>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</si>
  <si>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</si>
  <si>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</si>
  <si>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</si>
  <si>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</si>
  <si>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</si>
  <si>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</si>
  <si>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</si>
  <si>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</si>
  <si>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</si>
  <si>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</si>
  <si>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</si>
  <si>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</si>
  <si>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</si>
  <si>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</si>
  <si>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</si>
  <si>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</si>
  <si>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</si>
  <si>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</si>
  <si>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</si>
  <si>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</si>
  <si>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</si>
  <si>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</si>
  <si>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</si>
  <si>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</si>
  <si>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</si>
  <si>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</si>
  <si>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</si>
  <si>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</si>
  <si>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</si>
  <si>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</si>
  <si>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</si>
  <si>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</si>
  <si>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</si>
  <si>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</si>
  <si>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</si>
  <si>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</si>
  <si>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</si>
  <si>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</si>
  <si>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</si>
  <si>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</si>
  <si>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</si>
  <si>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</si>
  <si>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</si>
  <si>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</si>
  <si>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</si>
  <si>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</si>
  <si>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</si>
  <si>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</si>
  <si>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</si>
  <si>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</si>
  <si>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</si>
  <si>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</si>
  <si>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</si>
  <si>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</si>
  <si>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</si>
  <si>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</si>
  <si>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</si>
  <si>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</si>
  <si>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</si>
  <si>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</si>
  <si>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</si>
  <si>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</si>
  <si>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</si>
  <si>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</si>
  <si>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</si>
  <si>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</si>
  <si>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</si>
  <si>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</si>
  <si>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</si>
  <si>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</si>
  <si>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</si>
  <si>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</si>
  <si>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</si>
  <si>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</si>
  <si>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</si>
  <si>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</si>
  <si>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</si>
  <si>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</si>
  <si>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</si>
  <si>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</si>
  <si>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</si>
  <si>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</si>
  <si>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</si>
  <si>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</si>
  <si>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</si>
  <si>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</si>
  <si>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</si>
  <si>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</si>
  <si>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</si>
  <si>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</si>
  <si>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</si>
  <si>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</si>
  <si>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</si>
  <si>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</si>
  <si>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</si>
  <si>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</si>
  <si>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</si>
  <si>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</si>
  <si>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</si>
  <si>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</si>
  <si>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</si>
  <si>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</si>
  <si>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</si>
  <si>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</si>
  <si>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</si>
  <si>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</si>
  <si>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</si>
  <si>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</si>
  <si>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</si>
  <si>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</si>
  <si>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</si>
  <si>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</si>
  <si>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</si>
  <si>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</si>
  <si>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</si>
  <si>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</si>
  <si>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</si>
  <si>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</si>
  <si>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</si>
  <si>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</si>
  <si>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</si>
  <si>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</si>
  <si>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</si>
  <si>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</si>
  <si>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</si>
  <si>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</si>
  <si>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</si>
  <si>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</si>
  <si>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</si>
  <si>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</si>
  <si>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</si>
  <si>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</si>
  <si>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</si>
  <si>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</si>
  <si>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</si>
  <si>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</si>
  <si>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</si>
  <si>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</si>
  <si>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</si>
  <si>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</si>
  <si>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</si>
  <si>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</si>
  <si>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</si>
  <si>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</si>
  <si>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</si>
  <si>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</si>
  <si>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</si>
  <si>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</si>
  <si>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</si>
  <si>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</si>
  <si>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</si>
  <si>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</si>
  <si>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</si>
  <si>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</si>
  <si>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</si>
  <si>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</si>
  <si>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</si>
  <si>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</si>
  <si>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</si>
  <si>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</si>
  <si>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</si>
  <si>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</si>
  <si>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</si>
  <si>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</si>
  <si>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</si>
  <si>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</si>
  <si>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</si>
  <si>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</si>
  <si>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</si>
  <si>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</si>
  <si>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</si>
  <si>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</si>
  <si>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</si>
  <si>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</si>
  <si>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</si>
  <si>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</si>
  <si>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</si>
  <si>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</si>
  <si>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</si>
  <si>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</si>
  <si>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</si>
  <si>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</si>
  <si>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</si>
  <si>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</si>
  <si>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</si>
  <si>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</si>
  <si>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</si>
  <si>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</si>
  <si>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</si>
  <si>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</si>
  <si>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</si>
  <si>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</si>
  <si>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</si>
  <si>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</si>
  <si>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</si>
  <si>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</si>
  <si>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</si>
  <si>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</si>
  <si>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</si>
  <si>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</si>
  <si>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</si>
  <si>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</si>
  <si>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</si>
  <si>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</si>
  <si>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</si>
  <si>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</si>
  <si>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</si>
  <si>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</si>
  <si>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</si>
  <si>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</si>
  <si>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</si>
  <si>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</si>
  <si>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</si>
  <si>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</si>
  <si>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</si>
  <si>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</si>
  <si>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</si>
  <si>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</si>
  <si>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</si>
  <si>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</si>
  <si>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</si>
  <si>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</si>
  <si>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</si>
  <si>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</si>
  <si>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</si>
  <si>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</si>
  <si>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</si>
  <si>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</si>
  <si>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</si>
  <si>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</si>
  <si>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</si>
  <si>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</si>
  <si>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</si>
  <si>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</si>
  <si>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</si>
  <si>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</si>
  <si>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</si>
  <si>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</si>
  <si>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</si>
  <si>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</si>
  <si>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</si>
  <si>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</si>
  <si>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</si>
  <si>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</si>
  <si>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</si>
  <si>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</si>
  <si>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</si>
  <si>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</si>
  <si>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</si>
  <si>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</si>
  <si>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</si>
  <si>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</si>
  <si>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</si>
  <si>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</si>
  <si>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</si>
  <si>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</si>
  <si>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</si>
  <si>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</si>
  <si>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</si>
  <si>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</si>
  <si>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</si>
  <si>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</si>
  <si>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</si>
  <si>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</si>
  <si>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</si>
  <si>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</si>
  <si>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</si>
  <si>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</si>
  <si>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</si>
  <si>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</si>
  <si>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</si>
  <si>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</si>
  <si>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</si>
  <si>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</si>
  <si>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</si>
  <si>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</si>
  <si>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</si>
  <si>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</si>
  <si>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</si>
  <si>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</si>
  <si>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</si>
  <si>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</si>
  <si>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</si>
  <si>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</si>
  <si>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</si>
  <si>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</si>
  <si>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</si>
  <si>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</si>
  <si>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</si>
  <si>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</si>
  <si>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</si>
  <si>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</si>
  <si>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</si>
  <si>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</si>
  <si>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</si>
  <si>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</si>
  <si>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</si>
  <si>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</si>
  <si>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</si>
  <si>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</si>
  <si>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</si>
  <si>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</si>
  <si>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</si>
  <si>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</si>
  <si>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</si>
  <si>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</si>
  <si>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</si>
  <si>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</si>
  <si>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</si>
  <si>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</si>
  <si>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</si>
  <si>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</si>
  <si>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</si>
  <si>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</si>
  <si>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</si>
  <si>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</si>
  <si>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</si>
  <si>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</si>
  <si>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</si>
  <si>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</si>
  <si>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</si>
  <si>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</si>
  <si>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</si>
  <si>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</si>
  <si>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</si>
  <si>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</si>
  <si>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</si>
  <si>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</si>
  <si>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</si>
  <si>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</si>
  <si>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</si>
  <si>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</si>
  <si>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</si>
  <si>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</si>
  <si>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</si>
  <si>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</si>
  <si>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</si>
  <si>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</si>
  <si>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</si>
  <si>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</si>
  <si>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</si>
  <si>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</si>
  <si>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</si>
  <si>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</si>
  <si>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</si>
  <si>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</si>
  <si>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</si>
  <si>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</si>
  <si>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</si>
  <si>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</si>
  <si>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</si>
  <si>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</si>
  <si>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</si>
  <si>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</si>
  <si>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</si>
  <si>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</si>
  <si>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</si>
  <si>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</si>
  <si>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</si>
  <si>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</si>
  <si>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</si>
  <si>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</si>
  <si>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</si>
  <si>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</si>
  <si>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</si>
  <si>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</si>
  <si>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</si>
  <si>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</si>
  <si>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</si>
  <si>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</si>
  <si>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</si>
  <si>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</si>
  <si>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</si>
  <si>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</si>
  <si>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</si>
  <si>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</si>
  <si>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</si>
  <si>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</si>
  <si>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</si>
  <si>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</si>
  <si>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</si>
  <si>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</si>
  <si>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</si>
  <si>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</si>
  <si>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</si>
  <si>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</si>
  <si>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</si>
  <si>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</si>
  <si>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</si>
  <si>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</si>
  <si>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</si>
  <si>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</si>
  <si>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</si>
  <si>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</si>
  <si>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</si>
  <si>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</si>
  <si>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</si>
  <si>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</si>
  <si>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</si>
  <si>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</si>
  <si>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</si>
  <si>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</si>
  <si>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</si>
  <si>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</si>
  <si>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</si>
  <si>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</si>
  <si>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</si>
  <si>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</si>
  <si>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</si>
  <si>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</si>
  <si>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</si>
  <si>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</si>
  <si>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</si>
  <si>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</si>
  <si>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</si>
  <si>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</si>
  <si>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</si>
  <si>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</si>
  <si>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</si>
  <si>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</si>
  <si>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</si>
  <si>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</si>
  <si>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</si>
  <si>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</si>
  <si>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</si>
  <si>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</si>
  <si>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</si>
  <si>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</si>
  <si>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</si>
  <si>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</si>
  <si>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</si>
  <si>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</si>
  <si>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</si>
  <si>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</si>
  <si>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</si>
  <si>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</si>
  <si>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</si>
  <si>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</si>
  <si>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</si>
  <si>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</si>
  <si>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</si>
  <si>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</si>
  <si>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</si>
  <si>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</si>
  <si>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</si>
  <si>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</si>
  <si>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</si>
  <si>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</si>
  <si>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</si>
  <si>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</si>
  <si>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</si>
  <si>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</si>
  <si>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</si>
  <si>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</si>
  <si>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</si>
  <si>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</si>
  <si>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</si>
  <si>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</si>
  <si>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</si>
  <si>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</si>
  <si>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</si>
  <si>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</si>
  <si>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</si>
  <si>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</si>
  <si>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</si>
  <si>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</si>
  <si>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</si>
  <si>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</si>
  <si>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</si>
  <si>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</si>
  <si>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</si>
  <si>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</si>
  <si>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</si>
  <si>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</si>
  <si>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</si>
  <si>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</si>
  <si>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</si>
  <si>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</si>
  <si>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</si>
  <si>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</si>
  <si>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</si>
  <si>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</si>
  <si>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</si>
  <si>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</si>
  <si>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</si>
  <si>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</si>
  <si>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</si>
  <si>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</si>
  <si>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</si>
  <si>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</si>
  <si>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</si>
  <si>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</si>
  <si>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</si>
  <si>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</si>
  <si>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</si>
  <si>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</si>
  <si>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</si>
  <si>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</si>
  <si>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</si>
  <si>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</si>
  <si>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</si>
  <si>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</si>
  <si>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</si>
  <si>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</si>
  <si>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</si>
  <si>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</si>
  <si>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</si>
  <si>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</si>
  <si>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</si>
  <si>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</si>
  <si>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</si>
  <si>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</si>
  <si>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</si>
  <si>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</si>
  <si>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</si>
  <si>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</si>
  <si>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</si>
  <si>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</si>
  <si>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</si>
  <si>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</si>
  <si>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</si>
  <si>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</si>
  <si>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</si>
  <si>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</si>
  <si>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</si>
  <si>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</si>
  <si>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</si>
  <si>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</si>
  <si>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</si>
  <si>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</si>
  <si>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</si>
  <si>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</si>
  <si>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</si>
  <si>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</si>
  <si>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</si>
  <si>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</si>
  <si>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</si>
  <si>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</si>
  <si>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</si>
  <si>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</si>
  <si>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</si>
  <si>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</si>
  <si>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</si>
  <si>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</si>
  <si>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</si>
  <si>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</si>
  <si>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</si>
  <si>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</si>
  <si>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</si>
  <si>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</si>
  <si>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</si>
  <si>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</si>
  <si>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</si>
  <si>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</si>
  <si>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</si>
  <si>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</si>
  <si>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</si>
  <si>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</si>
  <si>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</si>
  <si>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</si>
  <si>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</si>
  <si>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</si>
  <si>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</si>
  <si>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</si>
  <si>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</si>
  <si>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</si>
  <si>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</si>
  <si>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</si>
  <si>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</si>
  <si>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</si>
  <si>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</si>
  <si>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</si>
  <si>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</si>
  <si>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</si>
  <si>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</si>
  <si>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</si>
  <si>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</si>
  <si>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</si>
  <si>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</si>
  <si>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</si>
  <si>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</si>
  <si>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</si>
  <si>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</si>
  <si>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</si>
  <si>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</si>
  <si>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</si>
  <si>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</si>
  <si>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</si>
  <si>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</si>
  <si>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</si>
  <si>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</si>
  <si>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</si>
  <si>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</si>
  <si>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</si>
  <si>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</si>
  <si>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</si>
  <si>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</si>
  <si>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</si>
  <si>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</si>
  <si>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</si>
  <si>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</si>
  <si>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</si>
  <si>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</si>
  <si>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</si>
  <si>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</si>
  <si>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</si>
  <si>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</si>
  <si>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</si>
  <si>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</si>
  <si>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</si>
  <si>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</si>
  <si>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</si>
  <si>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</si>
  <si>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</si>
  <si>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</si>
  <si>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</si>
  <si>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</si>
  <si>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</si>
  <si>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</si>
  <si>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</si>
  <si>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</si>
  <si>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</si>
  <si>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</si>
  <si>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</si>
  <si>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</si>
  <si>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</si>
  <si>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</si>
  <si>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</si>
  <si>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</si>
  <si>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</si>
  <si>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</si>
  <si>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</si>
  <si>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</si>
  <si>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</si>
  <si>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</si>
  <si>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</si>
  <si>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</si>
  <si>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</si>
  <si>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</si>
  <si>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</si>
  <si>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</si>
  <si>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</si>
  <si>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</si>
  <si>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</si>
  <si>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</si>
  <si>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</si>
  <si>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</si>
  <si>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</si>
  <si>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</si>
  <si>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</si>
  <si>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</si>
  <si>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</si>
  <si>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</si>
  <si>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</si>
  <si>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</si>
  <si>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</si>
  <si>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</si>
  <si>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</si>
  <si>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</si>
  <si>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</si>
  <si>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</si>
  <si>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</si>
  <si>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</si>
  <si>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</si>
  <si>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</si>
  <si>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</si>
  <si>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</si>
  <si>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</si>
  <si>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</si>
  <si>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</si>
  <si>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</si>
  <si>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</si>
  <si>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</si>
  <si>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</si>
  <si>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</si>
  <si>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</si>
  <si>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</si>
  <si>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</si>
  <si>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</si>
  <si>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</si>
  <si>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</si>
  <si>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</si>
  <si>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</si>
  <si>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</si>
  <si>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</si>
  <si>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</si>
  <si>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</si>
  <si>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</si>
  <si>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</si>
  <si>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</si>
  <si>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</si>
  <si>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</si>
  <si>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</si>
  <si>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</si>
  <si>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</si>
  <si>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</si>
  <si>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</si>
  <si>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</si>
  <si>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</si>
  <si>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</si>
  <si>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</si>
  <si>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</si>
  <si>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</si>
  <si>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</si>
  <si>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</si>
  <si>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</si>
  <si>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</si>
  <si>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</si>
  <si>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</si>
  <si>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</si>
  <si>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</si>
  <si>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</si>
  <si>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</si>
  <si>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</si>
  <si>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</si>
  <si>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</si>
  <si>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</si>
  <si>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</si>
  <si>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</si>
  <si>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</si>
  <si>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</si>
  <si>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</si>
  <si>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</si>
  <si>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</si>
  <si>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</si>
  <si>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</si>
  <si>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</si>
  <si>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</si>
  <si>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</si>
  <si>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</si>
  <si>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</si>
  <si>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</si>
  <si>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</si>
  <si>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</si>
  <si>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</si>
  <si>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</si>
  <si>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</si>
  <si>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</si>
  <si>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</si>
  <si>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</si>
  <si>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</si>
  <si>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</si>
  <si>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</si>
  <si>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</si>
  <si>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</si>
  <si>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</si>
  <si>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</si>
  <si>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</si>
  <si>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</si>
  <si>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</si>
  <si>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</si>
  <si>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</si>
  <si>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</si>
  <si>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</si>
  <si>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</si>
  <si>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</si>
  <si>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</si>
  <si>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</si>
  <si>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</si>
  <si>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</si>
  <si>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</si>
  <si>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</si>
  <si>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</si>
  <si>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</si>
  <si>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</si>
  <si>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</si>
  <si>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</si>
  <si>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</si>
  <si>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</si>
  <si>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</si>
  <si>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</si>
  <si>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</si>
  <si>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</si>
  <si>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</si>
  <si>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</si>
  <si>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</si>
  <si>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</si>
  <si>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</si>
  <si>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</si>
  <si>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</si>
  <si>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</si>
  <si>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</si>
  <si>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</si>
  <si>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</si>
  <si>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</si>
  <si>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</si>
  <si>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</si>
  <si>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</si>
  <si>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</si>
  <si>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</si>
  <si>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</si>
  <si>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</si>
  <si>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</si>
  <si>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</si>
  <si>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</si>
  <si>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</si>
  <si>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</si>
  <si>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</si>
  <si>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</si>
  <si>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</si>
  <si>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</si>
  <si>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</si>
  <si>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</si>
  <si>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</si>
  <si>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</si>
  <si>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</si>
  <si>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</si>
  <si>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</si>
  <si>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</si>
  <si>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</si>
  <si>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</si>
  <si>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</si>
  <si>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</si>
  <si>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</si>
  <si>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</si>
  <si>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</si>
  <si>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</si>
  <si>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</si>
  <si>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</si>
  <si>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</si>
  <si>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</si>
  <si>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</si>
  <si>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</si>
  <si>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</si>
  <si>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</si>
  <si>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</si>
  <si>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</si>
  <si>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</si>
  <si>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</si>
  <si>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</si>
  <si>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</si>
  <si>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</si>
  <si>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</si>
  <si>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</si>
  <si>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</si>
  <si>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</si>
  <si>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</si>
  <si>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</si>
  <si>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</si>
  <si>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</si>
  <si>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</si>
  <si>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</si>
  <si>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</si>
  <si>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</si>
  <si>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</si>
  <si>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</si>
  <si>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</si>
  <si>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</si>
  <si>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</si>
  <si>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</si>
  <si>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</si>
  <si>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</si>
  <si>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</si>
  <si>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</si>
  <si>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</si>
  <si>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</si>
  <si>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</si>
  <si>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</si>
  <si>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</si>
  <si>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</si>
  <si>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</si>
  <si>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</si>
  <si>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</si>
  <si>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</si>
  <si>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</si>
  <si>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</si>
  <si>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</si>
  <si>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</si>
  <si>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</si>
  <si>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</si>
  <si>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</si>
  <si>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</si>
  <si>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</si>
  <si>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</si>
  <si>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</si>
  <si>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</si>
  <si>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</si>
  <si>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</si>
  <si>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</si>
  <si>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</si>
  <si>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</si>
  <si>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</si>
  <si>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</si>
  <si>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</si>
  <si>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</si>
  <si>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</si>
  <si>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</si>
  <si>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</si>
  <si>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</si>
  <si>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</si>
  <si>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</si>
  <si>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</si>
  <si>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</si>
  <si>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</si>
  <si>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</si>
  <si>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</si>
  <si>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</si>
  <si>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</si>
  <si>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</si>
  <si>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</si>
  <si>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</si>
  <si>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</si>
  <si>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</si>
  <si>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</si>
  <si>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</si>
  <si>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</si>
  <si>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</si>
  <si>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</si>
  <si>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</si>
  <si>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</si>
  <si>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</si>
  <si>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</si>
  <si>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</si>
  <si>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</si>
  <si>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</si>
  <si>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</si>
  <si>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</si>
  <si>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</si>
  <si>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</si>
  <si>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</si>
  <si>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</si>
  <si>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</si>
  <si>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</si>
  <si>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</si>
  <si>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</si>
  <si>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</si>
  <si>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</si>
  <si>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</si>
  <si>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</si>
  <si>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</si>
  <si>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</si>
  <si>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</si>
  <si>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</si>
  <si>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</si>
  <si>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</si>
  <si>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</si>
  <si>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</si>
  <si>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</si>
  <si>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</si>
  <si>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</si>
  <si>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</si>
  <si>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</si>
  <si>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</si>
  <si>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</si>
  <si>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</si>
  <si>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</si>
  <si>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</si>
  <si>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</si>
  <si>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</si>
  <si>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</si>
  <si>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</si>
  <si>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</si>
  <si>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</si>
  <si>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</si>
  <si>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</si>
  <si>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</si>
  <si>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</si>
  <si>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</si>
  <si>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</si>
  <si>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</si>
  <si>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</si>
  <si>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</si>
  <si>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</si>
  <si>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</si>
  <si>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</si>
  <si>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</si>
  <si>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</si>
  <si>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</si>
  <si>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</si>
  <si>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</si>
  <si>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</si>
  <si>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</si>
  <si>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</si>
  <si>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</si>
  <si>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</si>
  <si>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</si>
  <si>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</si>
  <si>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</si>
  <si>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</si>
  <si>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</si>
  <si>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</si>
  <si>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</si>
  <si>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</si>
  <si>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</si>
  <si>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</si>
  <si>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</si>
  <si>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</si>
  <si>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</si>
  <si>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</si>
  <si>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</si>
  <si>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</si>
  <si>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</si>
  <si>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</si>
  <si>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</si>
  <si>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</si>
  <si>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</si>
  <si>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</si>
  <si>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</si>
  <si>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</si>
  <si>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</si>
  <si>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</si>
  <si>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</si>
  <si>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</si>
  <si>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</si>
  <si>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</si>
  <si>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</si>
  <si>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</si>
  <si>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</si>
  <si>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</si>
  <si>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</si>
  <si>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</si>
  <si>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</si>
  <si>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</si>
  <si>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</si>
  <si>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</si>
  <si>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</si>
  <si>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</si>
  <si>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</si>
  <si>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</si>
  <si>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</si>
  <si>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</si>
  <si>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</si>
  <si>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</si>
  <si>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</si>
  <si>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</si>
  <si>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</si>
  <si>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</si>
  <si>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</si>
  <si>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</si>
  <si>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</si>
  <si>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</si>
  <si>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</si>
  <si>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</si>
  <si>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</si>
  <si>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</si>
  <si>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</si>
  <si>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</si>
  <si>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</si>
  <si>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</si>
  <si>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</si>
  <si>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</si>
  <si>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</si>
  <si>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</si>
  <si>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</si>
  <si>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</si>
  <si>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</si>
  <si>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</si>
  <si>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</si>
  <si>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</si>
  <si>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</si>
  <si>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</si>
  <si>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</si>
  <si>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</si>
  <si>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</si>
  <si>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</si>
  <si>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</si>
  <si>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</si>
  <si>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</si>
  <si>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</si>
  <si>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</si>
  <si>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</si>
  <si>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</si>
  <si>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</si>
  <si>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</si>
  <si>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</si>
  <si>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</si>
  <si>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</si>
  <si>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</si>
  <si>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</si>
  <si>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</si>
  <si>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</si>
  <si>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</si>
  <si>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</si>
  <si>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</si>
  <si>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</si>
  <si>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</si>
  <si>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</si>
  <si>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</si>
  <si>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</si>
  <si>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</si>
  <si>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</si>
  <si>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</si>
  <si>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</si>
  <si>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</si>
  <si>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</si>
  <si>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</si>
  <si>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</si>
  <si>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</si>
  <si>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</si>
  <si>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</si>
  <si>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</si>
  <si>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</si>
  <si>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</si>
  <si>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</si>
  <si>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</si>
  <si>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</si>
  <si>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</si>
  <si>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</si>
  <si>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</si>
  <si>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</si>
  <si>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</si>
  <si>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</si>
  <si>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</si>
  <si>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</si>
  <si>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</si>
  <si>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</si>
  <si>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</si>
  <si>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</si>
  <si>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</si>
  <si>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</si>
  <si>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</si>
  <si>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</si>
  <si>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</si>
  <si>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</si>
  <si>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</si>
  <si>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</si>
  <si>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</si>
  <si>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</si>
  <si>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</si>
  <si>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</si>
  <si>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</si>
  <si>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</si>
  <si>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</si>
  <si>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</si>
  <si>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</si>
  <si>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</si>
  <si>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</si>
  <si>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</si>
  <si>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</si>
  <si>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</si>
  <si>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</si>
  <si>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</si>
  <si>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</si>
  <si>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</si>
  <si>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</si>
  <si>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</si>
  <si>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</si>
  <si>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</si>
  <si>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</si>
  <si>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</si>
  <si>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</si>
  <si>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</si>
  <si>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</si>
  <si>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</si>
  <si>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</si>
  <si>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</si>
  <si>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</si>
  <si>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</si>
  <si>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</si>
  <si>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</si>
  <si>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</si>
  <si>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</si>
  <si>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</si>
  <si>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</si>
  <si>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</si>
  <si>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</si>
  <si>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</si>
  <si>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</si>
  <si>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</si>
  <si>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</si>
  <si>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</si>
  <si>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</si>
  <si>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</si>
  <si>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</si>
  <si>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</si>
  <si>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</si>
  <si>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</si>
  <si>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</si>
  <si>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</si>
  <si>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</si>
  <si>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</si>
  <si>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</si>
  <si>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</si>
  <si>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</si>
  <si>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</si>
  <si>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</si>
  <si>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</si>
  <si>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</si>
  <si>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</si>
  <si>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</si>
  <si>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</si>
  <si>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</si>
  <si>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</si>
  <si>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</si>
  <si>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</si>
  <si>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</si>
  <si>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</si>
  <si>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</si>
  <si>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</si>
  <si>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</si>
  <si>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</si>
  <si>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</si>
  <si>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</si>
  <si>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</si>
  <si>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</si>
  <si>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</si>
  <si>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</si>
  <si>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</si>
  <si>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</si>
  <si>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</si>
  <si>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</si>
  <si>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</si>
  <si>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</si>
  <si>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</si>
  <si>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</si>
  <si>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</si>
  <si>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</si>
  <si>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</si>
  <si>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</si>
  <si>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</si>
  <si>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</si>
  <si>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</si>
  <si>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</si>
  <si>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</si>
  <si>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</si>
  <si>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</si>
  <si>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</si>
  <si>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</si>
  <si>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</si>
  <si>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</si>
  <si>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</si>
  <si>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</si>
  <si>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</si>
  <si>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</si>
  <si>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</si>
  <si>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</si>
  <si>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</si>
  <si>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</si>
  <si>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</si>
  <si>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</si>
  <si>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</si>
  <si>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</si>
  <si>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</si>
  <si>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</si>
  <si>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</si>
  <si>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</si>
  <si>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</si>
  <si>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</si>
  <si>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</si>
  <si>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</si>
  <si>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</si>
  <si>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</si>
  <si>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</si>
  <si>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</si>
  <si>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</si>
  <si>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</si>
  <si>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</si>
  <si>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</si>
  <si>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</si>
  <si>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</si>
  <si>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</si>
  <si>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</si>
  <si>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</si>
  <si>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</si>
  <si>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</si>
  <si>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</si>
  <si>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</si>
  <si>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</si>
  <si>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</si>
  <si>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</si>
  <si>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</si>
  <si>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</si>
  <si>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</si>
  <si>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</si>
  <si>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</si>
  <si>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</si>
  <si>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</si>
  <si>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</si>
  <si>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</si>
  <si>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</si>
  <si>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</si>
  <si>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</si>
  <si>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</si>
  <si>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</si>
  <si>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</si>
  <si>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</si>
  <si>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</si>
  <si>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</si>
  <si>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</si>
  <si>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</si>
  <si>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</si>
  <si>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</si>
  <si>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</si>
  <si>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</si>
  <si>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</si>
  <si>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</si>
  <si>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</si>
  <si>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</si>
  <si>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</si>
  <si>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</si>
  <si>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</si>
  <si>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</si>
  <si>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</si>
  <si>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</si>
  <si>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</si>
  <si>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</si>
  <si>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</si>
  <si>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</si>
  <si>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</si>
  <si>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</si>
  <si>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</si>
  <si>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</si>
  <si>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</si>
  <si>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</si>
  <si>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</si>
  <si>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</si>
  <si>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</si>
  <si>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</si>
  <si>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</si>
  <si>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</si>
  <si>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</si>
  <si>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</si>
  <si>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</si>
  <si>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</si>
  <si>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</si>
  <si>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</si>
  <si>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</si>
  <si>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</si>
  <si>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</si>
  <si>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</si>
  <si>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</si>
  <si>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</si>
  <si>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</si>
  <si>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</si>
  <si>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</si>
  <si>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</si>
  <si>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</si>
  <si>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</si>
  <si>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</si>
  <si>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</si>
  <si>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</si>
  <si>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</si>
  <si>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</si>
  <si>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</si>
  <si>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</si>
  <si>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</si>
  <si>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</si>
  <si>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</si>
  <si>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</si>
  <si>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</si>
  <si>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</si>
  <si>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</si>
  <si>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</si>
  <si>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</si>
  <si>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</si>
  <si>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</si>
  <si>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</si>
  <si>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</si>
  <si>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</si>
  <si>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</si>
  <si>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</si>
  <si>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</si>
  <si>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</si>
  <si>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</si>
  <si>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</si>
  <si>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</si>
  <si>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</si>
  <si>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</si>
  <si>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</si>
  <si>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</si>
  <si>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</si>
  <si>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</si>
  <si>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</si>
  <si>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</si>
  <si>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</si>
  <si>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</si>
  <si>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</si>
  <si>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</si>
  <si>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</si>
  <si>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</si>
  <si>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</si>
  <si>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</si>
  <si>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</si>
  <si>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</si>
  <si>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</si>
  <si>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</si>
  <si>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</si>
  <si>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</si>
  <si>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</si>
  <si>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</si>
  <si>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</si>
  <si>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</si>
  <si>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</si>
  <si>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</si>
  <si>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</si>
  <si>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</si>
  <si>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</si>
  <si>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</si>
  <si>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</si>
  <si>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</si>
  <si>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</si>
  <si>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</si>
  <si>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</si>
  <si>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</si>
  <si>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</si>
  <si>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</si>
  <si>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</si>
  <si>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</si>
  <si>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</si>
  <si>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</si>
  <si>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</si>
  <si>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</si>
  <si>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</si>
  <si>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</si>
  <si>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</si>
  <si>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</si>
  <si>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</si>
  <si>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</si>
  <si>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</si>
  <si>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</si>
  <si>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</si>
  <si>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</si>
  <si>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</si>
  <si>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</si>
  <si>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</si>
  <si>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</si>
  <si>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</si>
  <si>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</si>
  <si>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</si>
  <si>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</si>
  <si>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</si>
  <si>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</si>
  <si>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</si>
  <si>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</si>
  <si>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</si>
  <si>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</si>
  <si>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</si>
  <si>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</si>
  <si>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</si>
  <si>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</si>
  <si>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</si>
  <si>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</si>
  <si>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</si>
  <si>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</si>
  <si>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</si>
  <si>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</si>
  <si>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</si>
  <si>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</si>
  <si>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</si>
  <si>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</si>
  <si>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</si>
  <si>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</si>
  <si>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</si>
  <si>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</si>
  <si>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</si>
  <si>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</si>
  <si>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</si>
  <si>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</si>
  <si>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</si>
  <si>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</si>
  <si>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</si>
  <si>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</si>
  <si>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</si>
  <si>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</si>
  <si>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</si>
  <si>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</si>
  <si>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</si>
  <si>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</si>
  <si>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</si>
  <si>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</si>
  <si>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</si>
  <si>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</si>
  <si>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</si>
  <si>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</si>
  <si>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</si>
  <si>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</si>
  <si>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</si>
  <si>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</si>
  <si>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</si>
  <si>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</si>
  <si>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</si>
  <si>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</si>
  <si>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</si>
  <si>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</si>
  <si>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</si>
  <si>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</si>
  <si>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</si>
  <si>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</si>
  <si>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</si>
  <si>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</si>
  <si>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</si>
  <si>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</si>
  <si>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</si>
  <si>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</si>
  <si>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</si>
  <si>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</si>
  <si>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</si>
  <si>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</si>
  <si>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</si>
  <si>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</si>
  <si>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</si>
  <si>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</si>
  <si>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</si>
  <si>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</si>
  <si>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</si>
  <si>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</si>
  <si>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</si>
  <si>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</si>
  <si>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</si>
  <si>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</si>
  <si>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</si>
  <si>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</si>
  <si>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</si>
  <si>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</si>
  <si>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</si>
  <si>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</si>
  <si>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</si>
  <si>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</si>
  <si>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</si>
  <si>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</si>
  <si>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</si>
  <si>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</si>
  <si>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</si>
  <si>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</si>
  <si>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</si>
  <si>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</si>
  <si>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</si>
  <si>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</si>
  <si>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</si>
  <si>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</si>
  <si>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</si>
  <si>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</si>
  <si>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</si>
  <si>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</si>
  <si>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</si>
  <si>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</si>
  <si>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</si>
  <si>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</si>
  <si>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</si>
  <si>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</si>
  <si>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</si>
  <si>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</si>
  <si>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</si>
  <si>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</si>
  <si>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</si>
  <si>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</si>
  <si>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</si>
  <si>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</si>
  <si>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</si>
  <si>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</si>
  <si>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</si>
  <si>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</si>
  <si>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</si>
  <si>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</si>
  <si>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</si>
  <si>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</si>
  <si>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</si>
  <si>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</si>
  <si>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</si>
  <si>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</si>
  <si>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</si>
  <si>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</si>
  <si>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</si>
  <si>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</si>
  <si>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</si>
  <si>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</si>
  <si>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</si>
  <si>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</si>
  <si>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</si>
  <si>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</si>
  <si>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</si>
  <si>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</si>
  <si>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</si>
  <si>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</si>
  <si>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</si>
  <si>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</si>
  <si>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</si>
  <si>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</si>
  <si>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</si>
  <si>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</si>
  <si>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</si>
  <si>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</si>
  <si>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</si>
  <si>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</si>
  <si>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</si>
  <si>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</si>
  <si>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</si>
  <si>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</si>
  <si>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</si>
  <si>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</si>
  <si>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</si>
  <si>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</si>
  <si>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</si>
  <si>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</si>
  <si>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</si>
  <si>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</si>
  <si>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</si>
  <si>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</si>
  <si>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</si>
  <si>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</si>
  <si>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</si>
  <si>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</si>
  <si>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</si>
  <si>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</si>
  <si>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</si>
  <si>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</si>
  <si>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</si>
  <si>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</si>
  <si>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</si>
  <si>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</si>
  <si>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</si>
  <si>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</si>
  <si>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</si>
  <si>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</si>
  <si>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</si>
  <si>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</si>
  <si>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</si>
  <si>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</si>
  <si>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</si>
  <si>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</si>
  <si>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</si>
  <si>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</si>
  <si>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</si>
  <si>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</si>
  <si>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</si>
  <si>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</si>
  <si>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</si>
  <si>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</si>
  <si>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</si>
  <si>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</si>
  <si>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</si>
  <si>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</si>
  <si>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</si>
  <si>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</si>
  <si>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</si>
  <si>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</si>
  <si>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</si>
  <si>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</si>
  <si>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</si>
  <si>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</si>
  <si>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</si>
  <si>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</si>
  <si>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</si>
  <si>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</si>
  <si>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</si>
  <si>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</si>
  <si>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</si>
  <si>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</si>
  <si>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</si>
  <si>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</si>
  <si>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</si>
  <si>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</si>
  <si>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</si>
  <si>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</si>
  <si>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</si>
  <si>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</si>
  <si>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</si>
  <si>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</si>
  <si>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</si>
  <si>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</si>
  <si>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</si>
  <si>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</si>
  <si>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</si>
  <si>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</si>
  <si>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</si>
  <si>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</si>
  <si>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</si>
  <si>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</si>
  <si>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</si>
  <si>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</si>
  <si>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</si>
  <si>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</si>
  <si>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</si>
  <si>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</si>
  <si>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</si>
  <si>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</si>
  <si>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</si>
  <si>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</si>
  <si>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</si>
  <si>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</si>
  <si>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</si>
  <si>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</si>
  <si>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</si>
  <si>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</si>
  <si>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</si>
  <si>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</si>
  <si>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</si>
  <si>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</si>
  <si>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</si>
  <si>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</si>
  <si>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</si>
  <si>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</si>
  <si>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</si>
  <si>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</si>
  <si>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</si>
  <si>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</si>
  <si>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</si>
  <si>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</si>
  <si>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</si>
  <si>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</si>
  <si>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</si>
  <si>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</si>
  <si>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</si>
  <si>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</si>
  <si>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</si>
  <si>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</si>
  <si>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</si>
  <si>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</si>
  <si>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</si>
  <si>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</si>
  <si>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</si>
  <si>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</si>
  <si>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</si>
  <si>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</si>
  <si>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</si>
  <si>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</si>
  <si>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</si>
  <si>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</si>
  <si>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</si>
  <si>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</si>
  <si>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</si>
  <si>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</si>
  <si>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</si>
  <si>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</si>
  <si>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</si>
  <si>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</si>
  <si>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</si>
  <si>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</si>
  <si>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</si>
  <si>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</si>
  <si>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</si>
  <si>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</si>
  <si>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</si>
  <si>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</si>
  <si>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</si>
  <si>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</si>
  <si>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</si>
  <si>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</si>
  <si>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</si>
  <si>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</si>
  <si>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</si>
  <si>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</si>
  <si>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</si>
  <si>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</si>
  <si>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</si>
  <si>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</si>
  <si>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</si>
  <si>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</si>
  <si>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</si>
  <si>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</si>
  <si>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</si>
  <si>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</si>
  <si>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</si>
  <si>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</si>
  <si>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</si>
  <si>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</si>
  <si>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</si>
  <si>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</si>
  <si>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</si>
  <si>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</si>
  <si>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</si>
  <si>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</si>
  <si>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</si>
  <si>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</si>
  <si>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</si>
  <si>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</si>
  <si>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</si>
  <si>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</si>
  <si>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</si>
  <si>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</si>
  <si>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</si>
  <si>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</si>
  <si>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</si>
  <si>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</si>
  <si>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</si>
  <si>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</si>
  <si>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</si>
  <si>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</si>
  <si>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</si>
  <si>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</si>
  <si>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</si>
  <si>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</si>
  <si>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</si>
  <si>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</si>
  <si>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</si>
  <si>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</si>
  <si>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</si>
  <si>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</si>
  <si>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</si>
  <si>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</si>
  <si>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</si>
  <si>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</si>
  <si>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</si>
  <si>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</si>
  <si>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</si>
  <si>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</si>
  <si>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</si>
  <si>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</si>
  <si>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</si>
  <si>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</si>
  <si>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</si>
  <si>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</si>
  <si>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</si>
  <si>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</si>
  <si>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</si>
  <si>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</si>
  <si>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</si>
  <si>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</si>
  <si>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</si>
  <si>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</si>
  <si>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</si>
  <si>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</si>
  <si>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</si>
  <si>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</si>
  <si>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</si>
  <si>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</si>
  <si>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</si>
  <si>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</si>
  <si>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</si>
  <si>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</si>
  <si>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</si>
  <si>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</si>
  <si>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</si>
  <si>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</si>
  <si>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</si>
  <si>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</si>
  <si>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</si>
  <si>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</si>
  <si>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</si>
  <si>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</si>
  <si>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</si>
  <si>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</si>
  <si>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</si>
  <si>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</si>
  <si>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</si>
  <si>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</si>
  <si>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</si>
  <si>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</si>
  <si>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</si>
  <si>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</si>
  <si>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</si>
  <si>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</si>
  <si>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</si>
  <si>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</si>
  <si>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</si>
  <si>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</si>
  <si>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</si>
  <si>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</si>
  <si>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</si>
  <si>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</si>
  <si>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</si>
  <si>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</si>
  <si>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</si>
  <si>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</si>
  <si>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</si>
  <si>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</si>
  <si>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</si>
  <si>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</si>
  <si>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</si>
  <si>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</si>
  <si>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</si>
  <si>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</si>
  <si>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</si>
  <si>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</si>
  <si>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</si>
  <si>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</si>
  <si>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</si>
  <si>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</si>
  <si>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</si>
  <si>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</si>
  <si>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</si>
  <si>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</si>
  <si>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</si>
  <si>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</si>
  <si>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</si>
  <si>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</si>
  <si>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</si>
  <si>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</si>
  <si>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</si>
  <si>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</si>
  <si>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</si>
  <si>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</si>
  <si>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</si>
  <si>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</si>
  <si>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</si>
  <si>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</si>
  <si>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</si>
  <si>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</si>
  <si>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</si>
  <si>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</si>
  <si>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</si>
  <si>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</si>
  <si>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</si>
  <si>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</si>
  <si>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</si>
  <si>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</si>
  <si>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</si>
  <si>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</si>
  <si>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</si>
  <si>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</si>
  <si>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</si>
  <si>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</si>
  <si>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</si>
  <si>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</si>
  <si>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</si>
  <si>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</si>
  <si>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</si>
  <si>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</si>
  <si>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</si>
  <si>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</si>
  <si>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</si>
  <si>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</si>
  <si>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</si>
  <si>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</si>
  <si>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</si>
  <si>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</si>
  <si>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</si>
  <si>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</si>
  <si>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</si>
  <si>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</si>
  <si>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</si>
  <si>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</si>
  <si>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</si>
  <si>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</si>
  <si>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</si>
  <si>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</si>
  <si>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</si>
  <si>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</si>
  <si>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</si>
  <si>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</si>
  <si>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</si>
  <si>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</si>
  <si>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</si>
  <si>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</si>
  <si>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</si>
  <si>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</si>
  <si>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</si>
  <si>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</si>
  <si>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</si>
  <si>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</si>
  <si>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</si>
  <si>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</si>
  <si>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</si>
  <si>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</si>
  <si>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</si>
  <si>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</si>
  <si>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</si>
  <si>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</si>
  <si>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</si>
  <si>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</si>
  <si>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</si>
  <si>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</si>
  <si>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</si>
  <si>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</si>
  <si>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</si>
  <si>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</si>
  <si>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</si>
  <si>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</si>
  <si>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</si>
  <si>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</si>
  <si>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</si>
  <si>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</si>
  <si>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</si>
  <si>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</si>
  <si>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</si>
  <si>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</si>
  <si>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</si>
  <si>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</si>
  <si>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</si>
  <si>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</si>
  <si>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</si>
  <si>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</si>
  <si>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</si>
  <si>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</si>
  <si>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</si>
  <si>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</si>
  <si>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</si>
  <si>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</si>
  <si>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</si>
  <si>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</si>
  <si>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</si>
  <si>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</si>
  <si>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</si>
  <si>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</si>
  <si>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</si>
  <si>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</si>
  <si>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</si>
  <si>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</si>
  <si>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</si>
  <si>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</si>
  <si>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</si>
  <si>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</si>
  <si>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</si>
  <si>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</si>
  <si>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</si>
  <si>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</si>
  <si>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</si>
  <si>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</si>
  <si>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</si>
  <si>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</si>
  <si>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</si>
  <si>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</si>
  <si>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</si>
  <si>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</si>
  <si>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</si>
  <si>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</si>
  <si>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</si>
  <si>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</si>
  <si>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</si>
  <si>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</si>
  <si>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</si>
  <si>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</si>
  <si>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</si>
  <si>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</si>
  <si>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</si>
  <si>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</si>
  <si>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</si>
  <si>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</si>
  <si>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</si>
  <si>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</si>
  <si>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</si>
  <si>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</si>
  <si>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</si>
  <si>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</si>
  <si>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</si>
  <si>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</si>
  <si>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</si>
  <si>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</si>
  <si>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</si>
  <si>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</si>
  <si>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</si>
  <si>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</si>
  <si>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</si>
  <si>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</si>
  <si>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</si>
  <si>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</si>
  <si>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</si>
  <si>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</si>
  <si>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</si>
  <si>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</si>
  <si>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</si>
  <si>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</si>
  <si>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</si>
  <si>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</si>
  <si>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</si>
  <si>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</si>
  <si>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</si>
  <si>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</si>
  <si>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</si>
  <si>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</si>
  <si>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</si>
  <si>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</si>
  <si>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</si>
  <si>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</si>
  <si>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</si>
  <si>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</si>
  <si>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</si>
  <si>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</si>
  <si>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</si>
  <si>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</si>
  <si>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</si>
  <si>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</si>
  <si>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</si>
  <si>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</si>
  <si>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</si>
  <si>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</si>
  <si>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</si>
  <si>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</si>
  <si>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</si>
  <si>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</si>
  <si>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</si>
  <si>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</si>
  <si>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</si>
  <si>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</si>
  <si>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</si>
  <si>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</si>
  <si>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</si>
  <si>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</si>
  <si>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</si>
  <si>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</si>
  <si>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</si>
  <si>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</si>
  <si>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</si>
  <si>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</si>
  <si>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</si>
  <si>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</si>
  <si>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</si>
  <si>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</si>
  <si>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</si>
  <si>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</si>
  <si>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</si>
  <si>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</si>
  <si>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</si>
  <si>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</si>
  <si>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</si>
  <si>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</si>
  <si>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</si>
  <si>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</si>
  <si>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</si>
  <si>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</si>
  <si>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</si>
  <si>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</si>
  <si>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</si>
  <si>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</si>
  <si>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</si>
  <si>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</si>
  <si>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</si>
  <si>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</si>
  <si>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</si>
  <si>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</si>
  <si>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</si>
  <si>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</si>
  <si>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</si>
  <si>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</si>
  <si>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</si>
  <si>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</si>
  <si>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</si>
  <si>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</si>
  <si>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</si>
  <si>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</si>
  <si>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</si>
  <si>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</si>
  <si>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</si>
  <si>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</si>
  <si>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</si>
  <si>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</si>
  <si>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</si>
  <si>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</si>
  <si>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</si>
  <si>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</si>
  <si>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</si>
  <si>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</si>
  <si>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</si>
  <si>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</si>
  <si>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</si>
  <si>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</si>
  <si>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</si>
  <si>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</si>
  <si>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</si>
  <si>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</si>
  <si>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</si>
  <si>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</si>
  <si>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</si>
  <si>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</si>
  <si>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</si>
  <si>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</si>
  <si>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</si>
  <si>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</si>
  <si>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</si>
  <si>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</si>
  <si>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</si>
  <si>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</si>
  <si>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</si>
  <si>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</si>
  <si>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</si>
  <si>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</si>
  <si>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</si>
  <si>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</si>
  <si>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</si>
  <si>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</si>
  <si>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</si>
  <si>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</si>
  <si>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</si>
  <si>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</si>
  <si>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</si>
  <si>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</si>
  <si>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</si>
  <si>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</si>
  <si>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</si>
  <si>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</si>
  <si>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</si>
  <si>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</si>
  <si>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</si>
  <si>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</si>
  <si>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</si>
  <si>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</si>
  <si>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</si>
  <si>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</si>
  <si>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</si>
  <si>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</si>
  <si>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</si>
  <si>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</si>
  <si>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</si>
  <si>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</si>
  <si>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</si>
  <si>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</si>
  <si>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</si>
  <si>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</si>
  <si>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</si>
  <si>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</si>
  <si>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</si>
  <si>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</si>
  <si>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</si>
  <si>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</si>
  <si>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</si>
  <si>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</si>
  <si>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</si>
  <si>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</si>
  <si>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</si>
  <si>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</si>
  <si>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</si>
  <si>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</si>
  <si>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</si>
  <si>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</si>
  <si>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</si>
  <si>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</si>
  <si>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</si>
  <si>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</si>
  <si>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</si>
  <si>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</si>
  <si>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</si>
  <si>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</si>
  <si>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</si>
  <si>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</si>
  <si>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</si>
  <si>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</si>
  <si>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</si>
  <si>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</si>
  <si>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</si>
  <si>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</si>
  <si>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</si>
  <si>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</si>
  <si>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</si>
  <si>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</si>
  <si>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</si>
  <si>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</si>
  <si>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</si>
  <si>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</si>
  <si>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</si>
  <si>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</si>
  <si>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</si>
  <si>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</si>
  <si>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</si>
  <si>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</si>
  <si>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</si>
  <si>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</si>
  <si>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</si>
  <si>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</si>
  <si>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</si>
  <si>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</si>
  <si>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</si>
  <si>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</si>
  <si>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</si>
  <si>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</si>
  <si>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</si>
  <si>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</si>
  <si>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</si>
  <si>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</si>
  <si>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</si>
  <si>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</si>
  <si>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</si>
  <si>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</si>
  <si>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</si>
  <si>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</si>
  <si>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</si>
  <si>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</si>
  <si>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</si>
  <si>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</si>
  <si>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</si>
  <si>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</si>
  <si>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</si>
  <si>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</si>
  <si>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</si>
  <si>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</si>
  <si>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</si>
  <si>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</si>
  <si>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</si>
  <si>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</si>
  <si>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</si>
  <si>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</si>
  <si>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</si>
  <si>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</si>
  <si>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</si>
  <si>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</si>
  <si>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</si>
  <si>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</si>
  <si>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</si>
  <si>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</si>
  <si>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</si>
  <si>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</si>
  <si>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</si>
  <si>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</si>
  <si>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</si>
  <si>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</si>
  <si>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</si>
  <si>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</si>
  <si>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</si>
  <si>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</si>
  <si>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</si>
  <si>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</si>
  <si>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</si>
  <si>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</si>
  <si>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</si>
  <si>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</si>
  <si>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</si>
  <si>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</si>
  <si>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</si>
  <si>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</si>
  <si>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</si>
  <si>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</si>
  <si>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</si>
  <si>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</si>
  <si>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</si>
  <si>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</si>
  <si>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</si>
  <si>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</si>
  <si>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</si>
  <si>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</si>
  <si>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</si>
  <si>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</si>
  <si>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</si>
  <si>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</si>
  <si>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</si>
  <si>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</si>
  <si>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</si>
  <si>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</si>
  <si>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</si>
  <si>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</si>
  <si>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</si>
  <si>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</si>
  <si>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</si>
  <si>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</si>
  <si>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</si>
  <si>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</si>
  <si>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</si>
  <si>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</si>
  <si>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</si>
  <si>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</si>
  <si>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</si>
  <si>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</si>
  <si>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</si>
  <si>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</si>
  <si>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</si>
  <si>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</si>
  <si>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</si>
  <si>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</si>
  <si>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</si>
  <si>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</si>
  <si>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</si>
  <si>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</si>
  <si>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</si>
  <si>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</si>
  <si>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</si>
  <si>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</si>
  <si>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</si>
  <si>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</si>
  <si>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</si>
  <si>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</si>
  <si>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</si>
  <si>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</si>
  <si>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</si>
  <si>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</si>
  <si>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</si>
  <si>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</si>
  <si>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</si>
  <si>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</si>
  <si>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</si>
  <si>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</si>
  <si>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</si>
  <si>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</si>
  <si>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</si>
  <si>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</si>
  <si>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</si>
  <si>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</si>
  <si>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</si>
  <si>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</si>
  <si>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</si>
  <si>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</si>
  <si>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</si>
  <si>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</si>
  <si>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</si>
  <si>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</si>
  <si>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</si>
  <si>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</si>
  <si>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</si>
  <si>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</si>
  <si>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</si>
  <si>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</si>
  <si>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</si>
  <si>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</si>
  <si>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</si>
  <si>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</si>
  <si>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</si>
  <si>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</si>
  <si>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</si>
  <si>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</si>
  <si>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</si>
  <si>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</si>
  <si>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</si>
  <si>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</si>
  <si>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</si>
  <si>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</si>
  <si>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</si>
  <si>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</si>
  <si>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</si>
  <si>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</si>
  <si>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</si>
  <si>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</si>
  <si>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</si>
  <si>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</si>
  <si>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</si>
  <si>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</si>
  <si>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</si>
  <si>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</si>
  <si>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</si>
  <si>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</si>
  <si>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</si>
  <si>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</si>
  <si>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</si>
  <si>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</si>
  <si>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</si>
  <si>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</si>
  <si>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</si>
  <si>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</si>
  <si>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</si>
  <si>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</si>
  <si>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</si>
  <si>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</si>
  <si>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</si>
  <si>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</si>
  <si>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</si>
  <si>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</si>
  <si>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</si>
  <si>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</si>
  <si>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</si>
  <si>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</si>
  <si>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</si>
  <si>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</si>
  <si>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</si>
  <si>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</si>
  <si>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</si>
  <si>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</si>
  <si>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</si>
  <si>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</si>
  <si>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</si>
  <si>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</si>
  <si>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</si>
  <si>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</si>
  <si>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</si>
  <si>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</si>
  <si>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</si>
  <si>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</si>
  <si>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</si>
  <si>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</si>
  <si>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</si>
  <si>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</si>
  <si>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</si>
  <si>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</si>
  <si>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</si>
  <si>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</si>
  <si>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</si>
  <si>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</si>
  <si>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</si>
  <si>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</si>
  <si>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</si>
  <si>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</si>
  <si>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</si>
  <si>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</si>
  <si>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</si>
  <si>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</si>
  <si>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</si>
  <si>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</si>
  <si>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</si>
  <si>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</si>
  <si>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</si>
  <si>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</si>
  <si>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</si>
  <si>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</si>
  <si>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</si>
  <si>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</si>
  <si>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</si>
  <si>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</si>
  <si>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</si>
  <si>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</si>
  <si>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</si>
  <si>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</si>
  <si>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</si>
  <si>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</si>
  <si>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</si>
  <si>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</si>
  <si>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</si>
  <si>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</si>
  <si>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</si>
  <si>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</si>
  <si>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</si>
  <si>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</si>
  <si>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</si>
  <si>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</si>
  <si>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</si>
  <si>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</si>
  <si>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</si>
  <si>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</si>
  <si>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</si>
  <si>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</si>
  <si>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</si>
  <si>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</si>
  <si>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</si>
  <si>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</si>
  <si>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</si>
  <si>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</si>
  <si>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</si>
  <si>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</si>
  <si>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</si>
  <si>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</si>
  <si>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</si>
  <si>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</si>
  <si>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</si>
  <si>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</si>
  <si>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</si>
  <si>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</si>
  <si>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</si>
  <si>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</si>
  <si>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</si>
  <si>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</si>
  <si>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</si>
  <si>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</si>
  <si>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</si>
  <si>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</si>
  <si>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</si>
  <si>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</si>
  <si>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</si>
  <si>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</si>
  <si>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</si>
  <si>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</si>
  <si>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</si>
  <si>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</si>
  <si>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</si>
  <si>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</si>
  <si>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</si>
  <si>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</si>
  <si>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</si>
  <si>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</si>
  <si>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</si>
  <si>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</si>
  <si>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</si>
  <si>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</si>
  <si>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</si>
  <si>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</si>
  <si>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</si>
  <si>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</si>
  <si>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</si>
  <si>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</si>
  <si>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</si>
  <si>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</si>
  <si>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</si>
  <si>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</si>
  <si>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</si>
  <si>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</si>
  <si>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</si>
  <si>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</si>
  <si>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</si>
  <si>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</si>
  <si>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</si>
  <si>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</si>
  <si>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</si>
  <si>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</si>
  <si>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</si>
  <si>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</si>
  <si>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</si>
  <si>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</si>
  <si>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</si>
  <si>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</si>
  <si>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</si>
  <si>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</si>
  <si>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</si>
  <si>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</si>
  <si>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</si>
  <si>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</si>
  <si>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</si>
  <si>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</si>
  <si>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</si>
  <si>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</si>
  <si>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</si>
  <si>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</si>
  <si>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</si>
  <si>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</si>
  <si>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</si>
  <si>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</si>
  <si>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</si>
  <si>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</si>
  <si>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</si>
  <si>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</si>
  <si>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</si>
  <si>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</si>
  <si>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</si>
  <si>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</si>
  <si>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</si>
  <si>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</si>
  <si>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</si>
  <si>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</si>
  <si>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</si>
  <si>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</si>
  <si>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</si>
  <si>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</si>
  <si>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</si>
  <si>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</si>
  <si>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</si>
  <si>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</si>
  <si>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</si>
  <si>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</si>
  <si>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</si>
  <si>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</si>
  <si>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</si>
  <si>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</si>
  <si>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</si>
  <si>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</si>
  <si>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</si>
  <si>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</si>
  <si>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</si>
  <si>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</si>
  <si>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</si>
  <si>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</si>
  <si>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</si>
  <si>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</si>
  <si>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</si>
  <si>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</si>
  <si>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</si>
  <si>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</si>
  <si>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</si>
  <si>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</si>
  <si>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</si>
  <si>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</si>
  <si>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</si>
  <si>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</si>
  <si>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</si>
  <si>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</si>
  <si>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</si>
  <si>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</si>
  <si>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</si>
  <si>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</si>
  <si>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</si>
  <si>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</si>
  <si>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</si>
  <si>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</si>
  <si>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</si>
  <si>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</si>
  <si>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</si>
  <si>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</si>
  <si>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</si>
  <si>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</si>
  <si>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</si>
  <si>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</si>
  <si>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</si>
  <si>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</si>
  <si>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</si>
  <si>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</si>
  <si>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</si>
  <si>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</si>
  <si>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</si>
  <si>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</si>
  <si>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</si>
  <si>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</si>
  <si>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</si>
  <si>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</si>
  <si>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</si>
  <si>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</si>
  <si>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</si>
  <si>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</si>
  <si>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</si>
  <si>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</si>
  <si>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</si>
  <si>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</si>
  <si>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</si>
  <si>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</si>
  <si>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</si>
  <si>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</si>
  <si>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</si>
  <si>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</si>
  <si>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</si>
  <si>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</si>
  <si>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</si>
  <si>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</si>
  <si>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</si>
  <si>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</si>
  <si>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</si>
  <si>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</si>
  <si>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</si>
  <si>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</si>
  <si>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</si>
  <si>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</si>
  <si>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</si>
  <si>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</si>
  <si>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</si>
  <si>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</si>
  <si>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</si>
  <si>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</si>
  <si>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</si>
  <si>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</si>
  <si>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</si>
  <si>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</si>
  <si>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</si>
  <si>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</si>
  <si>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</si>
  <si>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</si>
  <si>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</si>
  <si>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</si>
  <si>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</si>
  <si>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</si>
  <si>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</si>
  <si>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</si>
  <si>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</si>
  <si>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</si>
  <si>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</si>
  <si>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</si>
  <si>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</si>
  <si>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</si>
  <si>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</si>
  <si>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</si>
  <si>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</si>
  <si>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</si>
  <si>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</si>
  <si>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</si>
  <si>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</si>
  <si>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</si>
  <si>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</si>
  <si>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</si>
  <si>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</si>
  <si>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</si>
  <si>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</si>
  <si>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</si>
  <si>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</si>
  <si>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</si>
  <si>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</si>
  <si>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</si>
  <si>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</si>
  <si>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</si>
  <si>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</si>
  <si>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</si>
  <si>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</si>
  <si>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</si>
  <si>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</si>
  <si>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</si>
  <si>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</si>
  <si>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</si>
  <si>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</si>
  <si>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</si>
  <si>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</si>
  <si>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</si>
  <si>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</si>
  <si>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</si>
  <si>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</si>
  <si>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</si>
  <si>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</si>
  <si>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</si>
  <si>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</si>
  <si>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</si>
  <si>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</si>
  <si>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</si>
  <si>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</si>
  <si>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</si>
  <si>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</si>
  <si>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</si>
  <si>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</si>
  <si>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</si>
  <si>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</si>
  <si>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</si>
  <si>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</si>
  <si>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</si>
  <si>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</si>
  <si>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</si>
  <si>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</si>
  <si>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</si>
  <si>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</si>
  <si>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</si>
  <si>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</si>
  <si>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</si>
  <si>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</si>
  <si>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</si>
  <si>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</si>
  <si>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</si>
  <si>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</si>
  <si>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</si>
  <si>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</si>
  <si>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</si>
  <si>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</si>
  <si>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</si>
  <si>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</si>
  <si>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</si>
  <si>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</si>
  <si>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</si>
  <si>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</si>
  <si>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</si>
  <si>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</si>
  <si>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</si>
  <si>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</si>
  <si>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</si>
  <si>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</si>
  <si>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</si>
  <si>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</si>
  <si>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</si>
  <si>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</si>
  <si>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</si>
  <si>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</si>
  <si>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</si>
  <si>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</si>
  <si>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</si>
  <si>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</si>
  <si>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</si>
  <si>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</si>
  <si>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</si>
  <si>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</si>
  <si>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</si>
  <si>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</si>
  <si>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</si>
  <si>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</si>
  <si>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</si>
  <si>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</si>
  <si>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</si>
  <si>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</si>
  <si>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</si>
  <si>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</si>
  <si>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</si>
  <si>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</si>
  <si>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</si>
  <si>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</si>
  <si>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</si>
  <si>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</si>
  <si>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</si>
  <si>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</si>
  <si>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</si>
  <si>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</si>
  <si>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</si>
  <si>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</si>
  <si>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</si>
  <si>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</si>
  <si>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</si>
  <si>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</si>
  <si>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</si>
  <si>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</si>
  <si>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</si>
  <si>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</si>
  <si>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</si>
  <si>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</si>
  <si>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</si>
  <si>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</si>
  <si>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</si>
  <si>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</si>
  <si>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</si>
  <si>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</si>
  <si>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</si>
  <si>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</si>
  <si>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</si>
  <si>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</si>
  <si>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</si>
  <si>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</si>
  <si>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</si>
  <si>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</si>
  <si>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</si>
  <si>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</si>
  <si>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</si>
  <si>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</si>
  <si>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</si>
  <si>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</si>
  <si>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</si>
  <si>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</si>
  <si>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</si>
  <si>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</si>
  <si>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</si>
  <si>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</si>
  <si>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</si>
  <si>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</si>
  <si>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</si>
  <si>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</si>
  <si>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</si>
  <si>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</si>
  <si>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</si>
  <si>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</si>
  <si>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</si>
  <si>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</si>
  <si>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</si>
  <si>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</si>
  <si>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</si>
  <si>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</si>
  <si>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</si>
  <si>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</si>
  <si>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</si>
  <si>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</si>
  <si>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</si>
  <si>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</si>
  <si>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</si>
  <si>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</si>
  <si>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</si>
  <si>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</si>
  <si>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</si>
  <si>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</si>
  <si>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</si>
  <si>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</si>
  <si>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</si>
  <si>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</si>
  <si>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</si>
  <si>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</si>
  <si>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</si>
  <si>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</si>
  <si>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</si>
  <si>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</si>
  <si>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</si>
  <si>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</si>
  <si>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</si>
  <si>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</si>
  <si>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</si>
  <si>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</si>
  <si>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</si>
  <si>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</si>
  <si>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</si>
  <si>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</si>
  <si>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</si>
  <si>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</si>
  <si>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</si>
  <si>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</si>
  <si>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</si>
  <si>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</si>
  <si>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</si>
  <si>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</si>
  <si>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</si>
  <si>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</si>
  <si>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</si>
  <si>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</si>
  <si>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</si>
  <si>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</si>
  <si>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</si>
  <si>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</si>
  <si>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</si>
  <si>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</si>
  <si>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</si>
  <si>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</si>
  <si>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</si>
  <si>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</si>
  <si>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</si>
  <si>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</si>
  <si>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</si>
  <si>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</si>
  <si>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</si>
  <si>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</si>
  <si>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</si>
  <si>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</si>
  <si>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</si>
  <si>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</si>
  <si>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</si>
  <si>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</si>
  <si>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</si>
  <si>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</si>
  <si>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</si>
  <si>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</si>
  <si>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</si>
  <si>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</si>
  <si>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</si>
  <si>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</si>
  <si>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</si>
  <si>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</si>
  <si>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</si>
  <si>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</si>
  <si>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</si>
  <si>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</si>
  <si>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</si>
  <si>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</si>
  <si>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</si>
  <si>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</si>
  <si>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</si>
  <si>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</si>
  <si>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</si>
  <si>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</si>
  <si>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</si>
  <si>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</si>
  <si>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</si>
  <si>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</si>
  <si>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</si>
  <si>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</si>
  <si>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</si>
  <si>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</si>
  <si>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</si>
  <si>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</si>
  <si>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</si>
  <si>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</si>
  <si>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</si>
  <si>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</si>
  <si>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</si>
  <si>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</si>
  <si>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</si>
  <si>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</si>
  <si>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</si>
  <si>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</si>
  <si>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</si>
  <si>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</si>
  <si>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</si>
  <si>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</si>
  <si>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</si>
  <si>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</si>
  <si>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</si>
  <si>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</si>
  <si>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</si>
  <si>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</si>
  <si>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</si>
  <si>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</si>
  <si>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</si>
  <si>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</si>
  <si>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</si>
  <si>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</si>
  <si>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</si>
  <si>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</si>
  <si>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</si>
  <si>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</si>
  <si>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</si>
  <si>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</si>
  <si>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</si>
  <si>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</si>
  <si>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</si>
  <si>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</si>
  <si>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</si>
  <si>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</si>
  <si>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</si>
  <si>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</si>
  <si>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</si>
  <si>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</si>
  <si>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</si>
  <si>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</si>
  <si>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</si>
  <si>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</si>
  <si>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</si>
  <si>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</si>
  <si>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</si>
  <si>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</si>
  <si>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</si>
  <si>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</si>
  <si>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</si>
  <si>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</si>
  <si>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</si>
  <si>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</si>
  <si>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</si>
  <si>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</si>
  <si>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</si>
  <si>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</si>
  <si>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</si>
  <si>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</si>
  <si>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</si>
  <si>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</si>
  <si>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</si>
  <si>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</si>
  <si>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</si>
  <si>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</si>
  <si>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</si>
  <si>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</si>
  <si>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</si>
  <si>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</si>
  <si>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</si>
  <si>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</si>
  <si>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</si>
  <si>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</si>
  <si>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</si>
  <si>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</si>
  <si>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</si>
  <si>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</si>
  <si>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</si>
  <si>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</si>
  <si>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</si>
  <si>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</si>
  <si>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</si>
  <si>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</si>
  <si>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</si>
  <si>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</si>
  <si>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</si>
  <si>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</si>
  <si>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</si>
  <si>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</si>
  <si>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</si>
  <si>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</si>
  <si>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</si>
  <si>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</si>
  <si>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</si>
  <si>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</si>
  <si>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</si>
  <si>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</si>
  <si>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</si>
  <si>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</si>
  <si>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</si>
  <si>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</si>
  <si>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</si>
  <si>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</si>
  <si>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</si>
  <si>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</si>
  <si>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</si>
  <si>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</si>
  <si>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</si>
  <si>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</si>
  <si>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</si>
  <si>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</si>
  <si>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</si>
  <si>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</si>
  <si>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</si>
  <si>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</si>
  <si>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</si>
  <si>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</si>
  <si>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</si>
  <si>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</si>
  <si>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</si>
  <si>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</si>
  <si>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</si>
  <si>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</si>
  <si>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</si>
  <si>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</si>
  <si>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</si>
  <si>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</si>
  <si>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</si>
  <si>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</si>
  <si>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</si>
  <si>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</si>
  <si>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</si>
  <si>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</si>
  <si>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</si>
  <si>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</si>
  <si>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</si>
  <si>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</si>
  <si>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</si>
  <si>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</si>
  <si>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</si>
  <si>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</si>
  <si>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</si>
  <si>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</si>
  <si>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</si>
  <si>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</si>
  <si>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</si>
  <si>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</si>
  <si>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</si>
  <si>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</si>
  <si>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</si>
  <si>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</si>
  <si>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</si>
  <si>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</si>
  <si>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</si>
  <si>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</si>
  <si>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</si>
  <si>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</si>
  <si>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</si>
  <si>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</si>
  <si>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</si>
  <si>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</si>
  <si>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</si>
  <si>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</si>
  <si>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</si>
  <si>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</si>
  <si>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</si>
  <si>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</si>
  <si>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</si>
  <si>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</si>
  <si>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</si>
  <si>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</si>
  <si>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</si>
  <si>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</si>
  <si>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</si>
  <si>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</si>
  <si>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</si>
  <si>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</si>
  <si>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</si>
  <si>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</si>
  <si>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</si>
  <si>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</si>
  <si>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</si>
  <si>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</si>
  <si>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</si>
  <si>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</si>
  <si>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</si>
  <si>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</si>
  <si>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</si>
  <si>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</si>
  <si>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</si>
  <si>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</si>
  <si>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</si>
  <si>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</si>
  <si>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</si>
  <si>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</si>
  <si>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</si>
  <si>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</si>
  <si>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</si>
  <si>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</si>
  <si>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</si>
  <si>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</si>
  <si>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</si>
  <si>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</si>
  <si>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</si>
  <si>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</si>
  <si>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</si>
  <si>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</si>
  <si>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</si>
  <si>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</si>
  <si>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</si>
  <si>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</si>
  <si>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</si>
  <si>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</si>
  <si>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</si>
  <si>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</si>
  <si>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</si>
  <si>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</si>
  <si>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</si>
  <si>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</si>
  <si>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35km </t>
  </si>
  <si>
    <t xml:space="preserve"> PCM-20250215-00000830 </t>
  </si>
  <si>
    <t>LTE site still down and  site located in aramco area access issue need special permission</t>
  </si>
  <si>
    <t xml:space="preserve"> PCM-20251011-00001359 </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</si>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</sst>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278.73104583333043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1.2217171296288143</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0.61892777777393349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45941.679471759257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45941.679471759257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45941.679471759257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45941.679471759257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45941.679471759257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45941.679471759257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45941.679471759257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45941.679471759257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45941.679471759257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45941.679471759257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45941.679471759257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45941.679471759257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45941.679471759257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45941.679471759257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45941.679471759257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45941.679471759257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45941.679471759257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45941.679471759257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45941.679471759257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45941.679471759257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45941.679471759257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45941.679471759257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45941.679471759257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45941.679471759257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45941.679471759257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45941.679471759257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45941.679471759257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45941.679471759257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45941.679471759257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45941.679471759257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45941.679471759257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45941.679471759257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45941.679471759257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45941.679471759257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45941.679471759257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45941.679471759257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45941.679471759257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45941.679471759257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45941.679471759257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45941.679471759257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45941.679471759257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45941.679471759257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45941.679471759257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45941.679471759257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45941.679471759257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45941.679471759257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134.95238842592516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116.67963379629509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45941.679471759257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7.8024999995250255E-2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6.6566666660946794E-2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45941.679471759257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45941.679471759257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45941.679471759257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45941.679471759257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45941.679471759257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45941.679471759257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45941.679471759257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45941.679471759257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45941.679471759257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45941.679471759257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45941.679471759257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45941.679471759257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45941.679471759257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45941.679471759257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45941.679471759257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45941.679471759257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45941.679471759257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45941.679471759257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45941.679471759257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45941.679471759257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45941.679471759257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45941.679471759257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45941.679471759257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45941.679471759257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45941.679471759257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45941.679471759257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45941.679471759257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45941.679471759257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45941.679471759257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45941.679471759257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45941.679471759257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45941.679471759257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45941.679471759257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45941.679471759257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45941.679471759257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45941.679471759257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45941.679471759257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45941.679471759257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45941.679471759257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45941.679471759257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45941.679471759257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45941.679471759257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45941.679471759257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45941.679471759257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45941.679471759257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45941.679471759257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45941.679471759257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45941.679471759257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45941.679471759257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45941.679471759257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45941.679471759257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45941.679471759257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45941.679471759257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45941.679471759257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45941.679471759257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45941.679471759257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45941.679471759257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45941.679471759257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45941.679471759257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45941.679471759257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45941.679471759257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45941.679471759257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45941.679471759257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45941.679471759257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45941.679471759257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45941.679471759257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45941.679471759257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45941.679471759257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45941.679471759257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45941.679471759257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45941.679471759257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45941.679471759257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45941.679471759257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45941.679471759257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45941.679471759257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45941.679471759257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45941.679471759257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45941.679471759257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45941.679471759257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45941.679471759257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45941.679471759257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45941.679471759257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45941.679471759257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45941.679471759257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45941.679471759257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45941.679471759257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45941.679471759257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45941.679471759257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45941.679471759257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45941.679471759257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45941.679471759257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45941.679471759257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45941.679471759257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45941.679471759257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45941.679471759257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45941.679471759257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45941.679471759257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45941.679471759257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45941.679471759257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45941.679471759257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45941.679471759257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45941.679471759257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45941.679471759257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45941.679471759257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45941.679471759257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45941.679471759257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45941.679471759257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45941.679471759257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45941.679471759257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45941.679471759257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45941.679471759257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45941.679471759257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45941.679471759257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45941.679471759257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45941.679471759257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45941.679471759257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45941.679471759257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45941.679471759257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45941.679471759257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45941.679471759257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45941.679471759257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45941.679471759257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45941.679471759257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45941.679471759257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45941.679471759257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45941.679471759257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45941.679471759257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45941.679471759257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45941.679471759257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45941.679471759257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45941.679471759257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45941.679471759257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45941.679471759257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45941.679471759257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45941.679471759257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45941.679471759257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45941.679471759257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45941.679471759257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45941.679471759257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45941.679471759257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45941.679471759257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45941.679471759257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45941.679471759257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45941.679471759257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45941.679471759257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45941.679471759257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45941.679471759257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45941.679471759257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45941.679471759257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45941.679471759257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45941.679471759257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45941.679471759257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45941.679471759257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45941.679471759257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45941.679471759257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45941.679471759257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45941.679471759257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45941.679471759257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45941.679471759257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45941.679471759257</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45941.679471759257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45941.679471759257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45941.679471759257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45941.679471759257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45941.679471759257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45941.679471759257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45941.679471759257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45941.679471759257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45941.679471759257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45941.679471759257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45941.679471759257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45941.679471759257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45941.679471759257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45941.679471759257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45941.679471759257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45941.679471759257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45941.679471759257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45941.679471759257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45941.679471759257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45941.679471759257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45941.679471759257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45941.679471759257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45941.679471759257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45941.679471759257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45941.679471759257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45941.679471759257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45941.679471759257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45941.679471759257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45941.679471759257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45941.679471759257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45941.679471759257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45941.679471759257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45941.679471759257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45941.679471759257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45941.679471759257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45941.679471759257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45941.679471759257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45941.679471759257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45941.679471759257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45941.679471759257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45941.679471759257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45941.679471759257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45941.679471759257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45941.679471759257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45941.679471759257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45941.679471759257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45941.679471759257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45941.679471759257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45941.679471759257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45941.679471759257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45941.679471759257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45941.679471759257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45941.679471759257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45941.679471759257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45941.679471759257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45941.679471759257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45941.679471759257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45941.679471759257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45941.679471759257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45941.679471759257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45941.679471759257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45941.679471759257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45941.679471759257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45941.679471759257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45941.679471759257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45941.679471759257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45941.679471759257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45941.679471759257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45941.679471759257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45941.679471759257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45941.679471759257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45941.679471759257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45941.679471759257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45941.679471759257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45941.679471759257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45941.679471759257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45941.679471759257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45941.679471759257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45941.679471759257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45941.679471759257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45941.679471759257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45941.679471759257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45941.679471759257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45941.679471759257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45941.679471759257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45941.679471759257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45941.679471759257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45941.679471759257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45941.679471759257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45941.679471759257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45941.679471759257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45941.679471759257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45941.679471759257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45941.679471759257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45941.679471759257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45941.679471759257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45941.679471759257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45941.679471759257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45941.679471759257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45941.679471759257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45941.679471759257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45941.679471759257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45941.679471759257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45941.679471759257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45941.679471759257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45941.679471759257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45941.679471759257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45941.679471759257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45941.679471759257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45941.679471759257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45941.679471759257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45941.679471759257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45941.679471759257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45941.679471759257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45941.679471759257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45941.679471759257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45941.679471759257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45941.679471759257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45941.679471759257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45941.679471759257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45941.679471759257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45941.679471759257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45941.679471759257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45941.679471759257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45941.679471759257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45941.679471759257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45941.679471759257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45941.679471759257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45941.679471759257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45941.679471759257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45941.679471759257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45941.679471759257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45941.679471759257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45941.679471759257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45941.679471759257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45941.679471759257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45941.679471759257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45941.679471759257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45941.679471759257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45941.679471759257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45941.679471759257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45941.679471759257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45941.679471759257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45941.679471759257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45941.679471759257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45941.679471759257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45941.679471759257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45941.679471759257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45941.679471759257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45941.679471759257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45941.679471759257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45941.679471759257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45941.679471759257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45941.679471759257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45941.679471759257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45941.679471759257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45941.679471759257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45941.679471759257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45941.679471759257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45941.679471759257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45941.679471759257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45941.679471759257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45941.679471759257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45941.679471759257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45941.679471759257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45941.679471759257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45941.679471759257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45941.679471759257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45941.679471759257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45941.679471759257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45941.679471759257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45941.679471759257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45941.679471759257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45941.679471759257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45941.679471759257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45941.679471759257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45941.679471759257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45941.679471759257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45941.679471759257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45941.679471759257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45941.679471759257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45941.679471759257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45941.679471759257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45941.679471759257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45941.679471759257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45941.679471759257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45941.679471759257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45941.679471759257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45941.679471759257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45941.679471759257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45941.679471759257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45941.679471759257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45941.679471759257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45941.679471759257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45941.679471759257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45941.679471759257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45941.679471759257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45941.679471759257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45941.679471759257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45941.679471759257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45941.679471759257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45941.679471759257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45941.679471759257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45941.679471759257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45941.679471759257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45941.679471759257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45941.679471759257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45941.679471759257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45941.679471759257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45941.679471759257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45941.679471759257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45941.679471759257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45941.679471759257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45941.679471759257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45941.679471759257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45941.679471759257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45941.679471759257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45941.679471759257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45941.679471759257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45941.679471759257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45941.679471759257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45941.679471759257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45941.679471759257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45941.679471759257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45941.679471759257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45941.679471759257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45941.679471759257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45941.679471759257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45941.679471759257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45941.679471759257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45941.679471759257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45941.679471759257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45941.679471759257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45941.679471759257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45941.679471759257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45941.679471759257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45941.679471759257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45941.679471759257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45941.679471759257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45941.679471759257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45941.679471759257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45941.679471759257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45941.679471759257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45941.679471759257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45941.679471759257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45941.679471759257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45941.679471759257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45941.679471759257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45941.679471759257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45941.679471759257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45941.679471759257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45941.679471759257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45941.679471759257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45941.679471759257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45941.679471759257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45941.679471759257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45941.679471759257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45941.679471759257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45941.679471759257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45941.679471759257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45941.679471759257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45941.679471759257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45941.679471759257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45941.679471759257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45941.679471759257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45941.679471759257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45941.679471759257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45941.679471759257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45941.679471759257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45941.679471759257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45941.679471759257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45941.679471759257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45941.679471759257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45941.679471759257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45941.679471759257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45941.679471759257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45941.679471759257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45941.679471759257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45941.679471759257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45941.679471759257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45941.679471759257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45941.679471759257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45941.679471759257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45941.679471759257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45941.679471759257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45941.679471759257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45941.679471759257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45941.679471759257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45941.679471759257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45941.679471759257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45941.679471759257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45941.679471759257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45941.679471759257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45941.679471759257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45941.679471759257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45941.679471759257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45941.679471759257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45941.679471759257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45941.679471759257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45941.679471759257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45941.679471759257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45941.679471759257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45941.679471759257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45941.679471759257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45941.679471759257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45941.679471759257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45941.679471759257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45941.679471759257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45941.679471759257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45941.679471759257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45941.679471759257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45941.679471759257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45941.679471759257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45941.679471759257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45941.679471759257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45941.679471759257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45941.679471759257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45941.679471759257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45941.679471759257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45941.679471759257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45941.679471759257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45941.679471759257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45941.679471759257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45941.679471759257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45941.679471759257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45941.679471759257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45941.679471759257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45941.679471759257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45941.679471759257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45941.679471759257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45941.679471759257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45941.679471759257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45941.679471759257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45941.679471759257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45941.679471759257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45941.679471759257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45941.679471759257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45941.679471759257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45941.679471759257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45941.679471759257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45941.679471759257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45941.679471759257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45941.679471759257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45941.679471759257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45941.679471759257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45941.679471759257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45941.679471759257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45941.679471759257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45941.679471759257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45941.679471759257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45941.679471759257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45941.679471759257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45941.679471759257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45941.679471759257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45941.679471759257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45941.679471759257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45941.679471759257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45941.679471759257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45941.679471759257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45941.679471759257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45941.679471759257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45941.679471759257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45941.679471759257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45941.679471759257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45941.679471759257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45941.679471759257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45941.679471759257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45941.679471759257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45941.679471759257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45941.679471759257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45941.679471759257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45941.679471759257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45941.679471759257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45941.679471759257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45941.679471759257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45941.679471759257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45941.679471759257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45941.679471759257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45941.679471759257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45941.679471759257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45941.679471759257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45941.679471759257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45941.679471759257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45941.679471759257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45941.679471759257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45941.679471759257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45941.679471759257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45941.679471759257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45941.679471759257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45941.679471759257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45941.679471759257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45941.679471759257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45941.679471759257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45941.679471759257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45941.679471759257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45941.679471759257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45941.679471759257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45941.679471759257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45941.679471759257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45941.679471759257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45941.679471759257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45941.679471759257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45941.679471759257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45941.679471759257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45941.679471759257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45941.679471759257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45941.679471759257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45941.679471759257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45941.679471759257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45941.679471759257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45941.679471759257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45941.679471759257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45941.679471759257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45941.679471759257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45941.679471759257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45941.679471759257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45941.679471759257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45941.679471759257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45941.679471759257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45941.679471759257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45941.679471759257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45941.679471759257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45941.679471759257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45941.679471759257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45941.679471759257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45941.679471759257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45941.679471759257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45941.679471759257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45941.679471759257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45941.679471759257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45941.679471759257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45941.679471759257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45941.679471759257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45941.679471759257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45941.679471759257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45941.679471759257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45941.679471759257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45941.679471759257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45941.679471759257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45941.679471759257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45941.679471759257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45941.679471759257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45941.679471759257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45941.679471759257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45941.679471759257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45941.679471759257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45941.679471759257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45941.679471759257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45941.679471759257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45941.679471759257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45941.679471759257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45941.679471759257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45941.679471759257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45941.679471759257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45941.679471759257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45941.679471759257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45941.679471759257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45941.679471759257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45941.679471759257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45941.679471759257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45941.679471759257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45941.679471759257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45941.679471759257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45941.679471759257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45941.679471759257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45941.679471759257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45941.679471759257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45941.679471759257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45941.679471759257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45941.679471759257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45941.679471759257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45941.679471759257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45941.679471759257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45941.679471759257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45941.679471759257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45941.679471759257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45941.679471759257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45941.679471759257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45941.679471759257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45941.679471759257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45941.679471759257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45941.679471759257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45941.679471759257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45941.679471759257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45941.679471759257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45941.679471759257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45941.679471759257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45941.679471759257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45941.679471759257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45941.679471759257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45941.679471759257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45941.679471759257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45941.679471759257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45941.679471759257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45941.679471759257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45941.679471759257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45941.679471759257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45941.679471759257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45941.679471759257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45941.679471759257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45941.679471759257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45941.679471759257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45941.679471759257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45941.679471759257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45941.679471759257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45941.679471759257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45941.679471759257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45941.679471759257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45941.679471759257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45941.679471759257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45941.679471759257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45941.679471759257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45941.679471759257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45941.679471759257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45941.679471759257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45941.679471759257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45941.679471759257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45941.679471759257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45941.679471759257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45941.679471759257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45941.679471759257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45941.679471759257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45941.679471759257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45941.679471759257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45941.679471759257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45941.679471759257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45941.679471759257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45941.679471759257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45941.679471759257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45941.679471759257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45941.679471759257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45941.679471759257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45941.679471759257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45941.679471759257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45941.679471759257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45941.679471759257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45941.679471759257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45941.679471759257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45941.679471759257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45941.679471759257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45941.679471759257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45941.679471759257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45941.679471759257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45941.679471759257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45941.679471759257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45941.679471759257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45941.679471759257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45941.679471759257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45941.679471759257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45941.679471759257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45941.679471759257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45941.679471759257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45941.679471759257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45941.679471759257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45941.679471759257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45941.679471759257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45941.679471759257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45941.679471759257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45941.679471759257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45941.679471759257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45941.679471759257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45941.679471759257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45941.679471759257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45941.679471759257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45941.679471759257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45941.679471759257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45941.679471759257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45941.679471759257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45941.679471759257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45941.679471759257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45941.679471759257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45941.679471759257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45941.679471759257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45941.679471759257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45941.679471759257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45941.679471759257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45941.679471759257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45941.679471759257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45941.679471759257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45941.679471759257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45941.679471759257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45941.679471759257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45941.679471759257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45941.679471759257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45941.679471759257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45941.679471759257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45941.679471759257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45941.679471759257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45941.679471759257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45941.679471759257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45941.679471759257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45941.679471759257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45941.679471759257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45941.679471759257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45941.679471759257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45941.679471759257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45941.679471759257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45941.679471759257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45941.679471759257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45941.679471759257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45941.679471759257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45941.679471759257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45941.679471759257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45941.679471759257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45941.679471759257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45941.679471759257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45941.679471759257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45941.679471759257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45941.679471759257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45941.679471759257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45941.679471759257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45941.679471759257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45941.679471759257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45941.679471759257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45941.679471759257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45941.679471759257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45941.679471759257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45941.679471759257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45941.679471759257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45941.679471759257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45941.679471759257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45941.679471759257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45941.679471759257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45941.679471759257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45941.679471759257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45941.679471759257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45941.679471759257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45941.679471759257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45941.679471759257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45941.679471759257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45941.679471759257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45941.679471759257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45941.679471759257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45941.679471759257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45941.679471759257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45941.679471759257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45941.679471759257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45941.679471759257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45941.679471759257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45941.679471759257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45941.679471759257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45941.679471759257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45941.679471759257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45941.679471759257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45941.679471759257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45941.679471759257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45941.679471759257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45941.679471759257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45941.679471759257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45941.679471759257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45941.679471759257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45941.679471759257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45941.679471759257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45941.679471759257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45941.679471759257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45941.679471759257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45941.679471759257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45941.679471759257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45941.679471759257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45941.679471759257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45941.679471759257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45941.679471759257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45941.679471759257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45941.679471759257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45941.679471759257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45941.679471759257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45941.679471759257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45941.679471759257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45941.679471759257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45941.679471759257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45941.679471759257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45941.679471759257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45941.679471759257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45941.679471759257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45941.679471759257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45941.679471759257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45941.679471759257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45941.679471759257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45941.679471759257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45941.679471759257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45941.679471759257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45941.679471759257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45941.679471759257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45941.679471759257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45941.679471759257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45941.679471759257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45941.679471759257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45941.679471759257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45941.679471759257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45941.679471759257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45941.679471759257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45941.679471759257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45941.679471759257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45941.679471759257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45941.679471759257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45941.679471759257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45941.679471759257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45941.679471759257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45941.679471759257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45941.679471759257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45941.679471759257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45941.679471759257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45941.679471759257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45941.679471759257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45941.679471759257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45941.679471759257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45941.679471759257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45941.679471759257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45941.679471759257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45941.679471759257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45941.679471759257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45941.679471759257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45941.679471759257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45941.679471759257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45941.679471759257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45941.679471759257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45941.679471759257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45941.679471759257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45941.679471759257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45941.679471759257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45941.679471759257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45941.679471759257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45941.679471759257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45941.679471759257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45941.679471759257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45941.679471759257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45941.679471759257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45941.679471759257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45941.679471759257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45941.679471759257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45941.679471759257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45941.679471759257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45941.679471759257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45941.679471759257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45941.679471759257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45941.679471759257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45941.679471759257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45941.679471759257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45941.679471759257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45941.679471759257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45941.679471759257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45941.679471759257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45941.679471759257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45941.679471759257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45941.679471759257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45941.679471759257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45941.679471759257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45941.679471759257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45941.679471759257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45941.679471759257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45941.679471759257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45941.679471759257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45941.679471759257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45941.679471759257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45941.679471759257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45941.679471759257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45941.679471759257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45941.679471759257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45941.679471759257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45941.679471759257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45941.679471759257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45941.679471759257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45941.679471759257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45941.679471759257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45941.679471759257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45941.679471759257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45941.679471759257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45941.679471759257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45941.679471759257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45941.679471759257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45941.679471759257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45941.679471759257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45941.679471759257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45941.679471759257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45941.679471759257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45941.679471759257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45941.679471759257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45941.679471759257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45941.679471759257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45941.679471759257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45941.679471759257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45941.679471759257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45941.679471759257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45941.679471759257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45941.679471759257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45941.679471759257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45941.679471759257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45941.679471759257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45941.679471759257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45941.679471759257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45941.679471759257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45941.679471759257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45941.679471759257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45941.679471759257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45941.679471759257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45941.679471759257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45941.679471759257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45941.679471759257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45941.679471759257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45941.679471759257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45941.679471759257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45941.679471759257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45941.679471759257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45941.679471759257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45941.679471759257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45941.679471759257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45941.679471759257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45941.679471759257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45941.679471759257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45941.679471759257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45941.679471759257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45941.679471759257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45941.679471759257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45941.679471759257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45941.679471759257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45941.679471759257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45941.679471759257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45941.679471759257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45941.679471759257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45941.679471759257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45941.679471759257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45941.679471759257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45941.679471759257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45941.679471759257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45941.679471759257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45941.679471759257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45941.679471759257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45941.679471759257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45941.679471759257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45941.679471759257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45941.679471759257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45941.679471759257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45941.679471759257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45941.679471759257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45941.679471759257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45941.679471759257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45941.679471759257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45941.679471759257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45941.679471759257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45941.679471759257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45941.679471759257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45941.679471759257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45941.679471759257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45941.679471759257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45941.679471759257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45941.679471759257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45941.679471759257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45941.679471759257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45941.679471759257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45941.679471759257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45941.679471759257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45941.679471759257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45941.679471759257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45941.679471759257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45941.679471759257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45941.679471759257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45941.679471759257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45941.679471759257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45941.679471759257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45941.679471759257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45941.679471759257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45941.679471759257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45941.679471759257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45941.679471759257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45941.679471759257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45941.679471759257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45941.679471759257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45941.679471759257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45941.679471759257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45941.679471759257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45941.679471759257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45941.679471759257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45941.679471759257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45941.679471759257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45941.679471759257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45941.679471759257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45941.679471759257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45941.679471759257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45941.679471759257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45941.679471759257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45941.679471759257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45941.679471759257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45941.679471759257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45941.679471759257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45941.679471759257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45941.679471759257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45941.679471759257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45941.679471759257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45941.679471759257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45941.679471759257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45941.679471759257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45941.679471759257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45941.679471759257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45941.679471759257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45941.679471759257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45941.679471759257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45941.679471759257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45941.679471759257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45941.679471759257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45941.679471759257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45941.679471759257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45941.679471759257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45941.679471759257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45941.679471759257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45941.679471759257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45941.679471759257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45941.679471759257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45941.679471759257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45941.679471759257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45941.679471759257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45941.679471759257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45941.679471759257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45941.679471759257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45941.679471759257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45941.679471759257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45941.679471759257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45941.679471759257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45941.679471759257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45941.679471759257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45941.679471759257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45941.679471759257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45941.679471759257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45941.679471759257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45941.679471759257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45941.679471759257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45941.679471759257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45941.679471759257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45941.679471759257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45941.679471759257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45941.679471759257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45941.679471759257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45941.679471759257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45941.679471759257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45941.679471759257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45941.679471759257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45941.679471759257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45941.679471759257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45941.679471759257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45941.679471759257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45941.679471759257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45941.679471759257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45941.679471759257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45941.679471759257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45941.679471759257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45941.679471759257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45941.679471759257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45941.679471759257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45941.679471759257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45941.679471759257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45941.679471759257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45941.679471759257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45941.679471759257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45941.679471759257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45941.679471759257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45941.679471759257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45941.679471759257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45941.679471759257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45941.679471759257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45941.679471759257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45941.679471759257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45941.679471759257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45941.679471759257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45941.679471759257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45941.679471759257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45941.679471759257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45941.679471759257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45941.679471759257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45941.679471759257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45941.679471759257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45941.679471759257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45941.679471759257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45941.679471759257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45941.679471759257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45941.679471759257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45941.679471759257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45941.679471759257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45941.679471759257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45941.679471759257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45941.679471759257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45941.679471759257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45941.679471759257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45941.679471759257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45941.679471759257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45941.679471759257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45941.679471759257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45941.679471759257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45941.679471759257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45941.679471759257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45941.679471759257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45941.679471759257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45941.679471759257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45941.679471759257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45941.679471759257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45941.679471759257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45941.679471759257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45941.679471759257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45941.679471759257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45941.679471759257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45941.679471759257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45941.679471759257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45941.679471759257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45941.679471759257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45941.679471759257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45941.679471759257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45941.679471759257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45941.679471759257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45941.679471759257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45941.679471759257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45941.679471759257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45941.679471759257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45941.679471759257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45941.679471759257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45941.679471759257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45941.679471759257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45941.679471759257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45941.679471759257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45941.679471759257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45941.679471759257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45941.679471759257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45941.679471759257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45941.679471759257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45941.679471759257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45941.679471759257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45941.679471759257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45941.679471759257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45941.679471759257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45941.679471759257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45941.679471759257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45941.679471759257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45941.679471759257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45941.679471759257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45941.679471759257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45941.679471759257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45941.679471759257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45941.679471759257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45941.679471759257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45941.679471759257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45941.679471759257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45941.679471759257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45941.679471759257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45941.679471759257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45941.679471759257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45941.679471759257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45941.679471759257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45941.679471759257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45941.679471759257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45941.679471759257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45941.679471759257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45941.679471759257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45941.679471759257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45941.679471759257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45941.679471759257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45941.679471759257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45941.679471759257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45941.679471759257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45941.679471759257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45941.679471759257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45941.679471759257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45941.679471759257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45941.679471759257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45941.679471759257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45941.679471759257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45941.679471759257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45941.679471759257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45941.679471759257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45941.679471759257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45941.679471759257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45941.679471759257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45941.679471759257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45941.679471759257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45941.679471759257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45941.679471759257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45941.679471759257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45941.679471759257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45941.679471759257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45941.679471759257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45941.679471759257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45941.679471759257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45941.679471759257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45941.679471759257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45941.679471759257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45941.679471759257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45941.679471759257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45941.679471759257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45941.679471759257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45941.679471759257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45941.679471759257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45941.679471759257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45941.679471759257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45941.679471759257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45941.679471759257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45941.679471759257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45941.679471759257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45941.679471759257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45941.679471759257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45941.679471759257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45941.679471759257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45941.679471759257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45941.679471759257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45941.679471759257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45941.679471759257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45941.679471759257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45941.679471759257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45941.679471759257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45941.679471759257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45941.679471759257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45941.679471759257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45941.679471759257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45941.679471759257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45941.679471759257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45941.679471759257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45941.679471759257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45941.679471759257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45941.679471759257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45941.679471759257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45941.679471759257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45941.679471759257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45941.679471759257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45941.679471759257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45941.679471759257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45941.679471759257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45941.679471759257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45941.679471759257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45941.679471759257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45941.679471759257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45941.679471759257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45941.679471759257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45941.679471759257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45941.679471759257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45941.679471759257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45941.679471759257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45941.679471759257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45941.679471759257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45941.679471759257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45941.679471759257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45941.679471759257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45941.679471759257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45941.679471759257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45941.679471759257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45941.679471759257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45941.679471759257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45941.679471759257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45941.679471759257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45941.679471759257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45941.679471759257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45941.679471759257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45941.679471759257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45941.679471759257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45941.679471759257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45941.679471759257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45941.679471759257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45941.679471759257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45941.679471759257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45941.679471759257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45941.679471759257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45941.679471759257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45941.679471759257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45941.679471759257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45941.679471759257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45941.679471759257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45941.679471759257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45941.679471759257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45941.679471759257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45941.679471759257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45941.679471759257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45941.679471759257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45941.679471759257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45941.679471759257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45941.679471759257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45941.679471759257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45941.679471759257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45941.679471759257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45941.679471759257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45941.679471759257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45941.679471759257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45941.679471759257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45941.679471759257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45941.679471759257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45941.679471759257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45941.679471759257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45941.679471759257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45941.679471759257</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238.19875416666036</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9</v>
      </c>
      <c r="D3" s="126" t="s">
        <v>25861</v>
      </c>
      <c r="E3" s="101" t="s">
        <v>38969</v>
      </c>
      <c r="F3" s="128">
        <v>45941.627152777779</v>
      </c>
      <c r="G3" s="129">
        <f ca="1">IFERROR(NOW()-F3,"")</f>
        <v>5.2318981477583293E-2</v>
      </c>
      <c r="H3" s="128">
        <v>45941.612905092596</v>
      </c>
      <c r="I3" s="124" t="str">
        <f>IFERROR(VLOOKUP(D3,DB!A:F,6,0),"")</f>
        <v>Generator-SG</v>
      </c>
      <c r="J3" s="124" t="str">
        <f>IFERROR(VLOOKUP(D3,DB!A:G,7,0),"")</f>
        <v>Good</v>
      </c>
      <c r="K3" s="130" t="s">
        <v>39063</v>
      </c>
      <c r="L3" s="126" t="str">
        <f>IFERROR(VLOOKUP(D3,DB!A:I,9,0),"")</f>
        <v>Latis</v>
      </c>
    </row>
    <row r="4" spans="1:16" ht="15" customHeight="1">
      <c r="A4" s="124"/>
      <c r="B4" s="124" t="str">
        <f>IFERROR(VLOOKUP(D4,DB!A:K,11,0),"")</f>
        <v/>
      </c>
      <c r="C4" s="125"/>
      <c r="D4" s="126"/>
      <c r="E4" s="101"/>
      <c r="F4" s="128"/>
      <c r="G4" s="129">
        <f ca="1">IFERROR(NOW()-F4,"")</f>
        <v>45941.679471759257</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45941.679471759257</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45941.679471759257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45941.679471759257</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45941.679471759257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45941.679471759257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45941.679471759257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45941.679471759257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9"/>
      <c r="E12" s="127"/>
      <c r="F12" s="128"/>
      <c r="G12" s="129">
        <f ca="1">IFERROR(NOW()-F12,"")</f>
        <v>45941.679471759257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45941.679471759257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45941.679471759257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45941.679471759257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45941.679471759257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45941.679471759257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45941.679471759257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45941.679471759257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45941.679471759257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45941.679471759257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45941.679471759257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45941.679471759257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45941.679471759257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45941.679471759257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45941.679471759257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45941.679471759257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45941.679471759257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45941.679471759257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45941.679471759257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45941.679471759257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45941.679471759257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45941.679471759257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45941.679471759257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45941.679471759257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45941.679471759257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45941.679471759257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45941.679471759257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45941.679471759257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45941.679471759257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45941.679471759257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45941.679471759257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45941.679471759257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45941.679471759257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45941.679471759257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45941.679471759257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45941.679471759257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45941.679471759257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45941.679471759257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45941.679471759257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45941.679471759257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45941.679471759257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45941.679471759257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45941.679471759257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45941.679471759257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45941.679471759257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45941.679471759257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45941.679471759257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45941.679471759257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45941.679471759257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45941.679471759257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45941.679471759257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45941.679471759257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45941.679471759257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45941.679471759257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45941.679471759257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45941.679471759257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45941.679471759257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45941.679471759257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45941.679471759257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45941.679471759257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45941.679471759257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45941.679471759257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45941.679471759257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45941.679471759257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45941.679471759257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45941.679471759257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45941.679471759257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45941.679471759257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45941.679471759257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45941.679471759257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45941.679471759257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45941.679471759257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45941.679471759257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45941.679471759257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45941.679471759257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45941.679471759257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45941.679471759257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45941.679471759257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45941.679471759257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45941.679471759257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45941.679471759257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45941.679471759257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45941.679471759257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45941.679471759257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45941.679471759257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45941.679471759257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45941.679471759257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45941.679471759257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45941.679471759257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45941.679471759257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45941.679471759257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45941.679471759257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45941.679471759257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45941.679471759257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45941.679471759257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45941.679471759257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45941.679471759257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45941.679471759257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45941.679471759257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45941.679471759257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45941.679471759257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45941.679471759257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45941.679471759257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45941.679471759257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45941.679471759257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45941.679471759257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45941.679471759257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45941.679471759257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45941.679471759257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45941.679471759257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45941.679471759257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45941.679471759257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45941.679471759257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45941.679471759257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45941.679471759257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45941.679471759257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45941.679471759257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45941.679471759257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45941.679471759257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45941.679471759257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45941.679471759257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45941.679471759257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45941.679471759257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45941.679471759257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45941.679471759257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45941.679471759257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45941.679471759257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45941.679471759257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45941.679471759257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45941.679471759257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45941.679471759257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45941.679471759257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45941.679471759257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45941.679471759257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45941.679471759257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45941.679471759257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45941.679471759257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45941.679471759257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45941.679471759257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45941.679471759257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45941.679471759257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45941.679471759257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45941.679471759257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45941.679471759257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45941.679471759257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45941.679471759257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45941.679471759257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45941.679471759257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45941.679471759257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45941.679471759257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45941.679471759257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45941.679471759257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45941.679471759257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45941.679471759257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45941.679471759257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45941.679471759257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45941.679471759257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45941.679471759257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45941.679471759257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45941.679471759257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45941.679471759257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45941.679471759257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45941.679471759257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45941.679471759257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45941.679471759257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45941.679471759257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45941.679471759257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45941.679471759257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45941.679471759257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45941.679471759257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45941.679471759257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45941.679471759257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45941.679471759257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45941.679471759257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45941.679471759257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45941.679471759257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45941.679471759257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45941.679471759257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45941.679471759257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45941.679471759257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45941.679471759257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45941.679471759257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45941.679471759257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45941.679471759257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45941.679471759257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45941.679471759257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45941.679471759257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45941.679471759257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45941.679471759257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45941.679471759257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45941.679471759257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45941.679471759257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45941.679471759257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45941.679471759257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45941.679471759257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45941.679471759257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45941.679471759257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45941.679471759257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45941.679471759257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45941.679471759257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45941.679471759257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45941.679471759257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45941.679471759257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45941.679471759257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45941.679471759257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45941.679471759257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45941.679471759257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45941.679471759257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45941.679471759257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45941.679471759257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45941.679471759257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45941.679471759257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45941.679471759257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45941.679471759257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45941.679471759257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45941.679471759257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45941.679471759257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45941.679471759257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45941.679471759257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45941.679471759257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45941.679471759257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45941.679471759257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45941.679471759257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45941.679471759257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45941.679471759257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45941.679471759257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45941.679471759257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45941.679471759257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45941.679471759257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45941.679471759257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45941.679471759257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45941.679471759257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45941.679471759257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45941.679471759257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45941.679471759257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45941.679471759257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45941.679471759257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45941.679471759257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45941.679471759257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45941.679471759257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45941.679471759257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45941.679471759257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45941.679471759257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45941.679471759257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45941.679471759257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45941.679471759257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45941.679471759257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45941.679471759257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45941.679471759257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45941.679471759257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45941.679471759257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45941.679471759257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45941.679471759257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45941.679471759257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45941.679471759257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45941.679471759257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45941.679471759257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45941.679471759257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45941.679471759257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45941.679471759257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45941.679471759257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45941.679471759257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45941.679471759257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45941.679471759257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45941.679471759257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45941.679471759257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45941.679471759257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45941.679471759257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45941.679471759257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45941.679471759257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45941.679471759257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45941.679471759257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45941.679471759257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45941.679471759257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45941.679471759257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45941.679471759257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45941.679471759257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45941.679471759257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45941.679471759257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45941.679471759257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45941.679471759257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45941.679471759257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45941.679471759257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45941.679471759257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45941.679471759257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45941.679471759257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45941.679471759257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45941.679471759257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45941.679471759257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45941.679471759257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45941.679471759257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45941.679471759257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45941.679471759257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45941.679471759257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45941.679471759257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45941.679471759257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45941.679471759257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45941.679471759257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45941.679471759257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45941.679471759257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45941.679471759257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45941.679471759257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45941.679471759257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45941.679471759257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45941.679471759257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45941.679471759257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45941.679471759257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45941.679471759257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45941.679471759257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45941.679471759257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45941.679471759257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45941.679471759257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45941.679471759257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45941.679471759257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45941.679471759257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45941.679471759257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45941.679471759257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45941.679471759257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45941.679471759257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45941.679471759257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45941.679471759257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45941.679471759257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45941.679471759257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45941.679471759257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45941.679471759257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45941.679471759257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45941.679471759257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45941.679471759257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45941.679471759257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45941.679471759257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45941.679471759257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45941.679471759257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45941.679471759257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45941.679471759257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45941.679471759257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45941.679471759257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45941.679471759257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45941.679471759257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45941.679471759257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45941.679471759257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45941.679471759257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45941.679471759257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45941.679471759257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45941.679471759257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45941.679471759257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45941.679471759257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45941.679471759257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45941.679471759257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45941.679471759257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45941.679471759257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45941.679471759257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45941.679471759257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45941.679471759257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45941.679471759257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45941.679471759257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45941.679471759257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45941.679471759257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45941.679471759257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45941.679471759257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45941.679471759257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45941.679471759257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45941.679471759257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45941.679471759257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45941.679471759257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45941.679471759257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45941.679471759257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45941.679471759257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45941.679471759257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45941.679471759257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45941.679471759257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45941.679471759257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45941.679471759257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45941.679471759257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45941.679471759257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45941.679471759257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45941.679471759257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45941.679471759257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45941.679471759257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45941.679471759257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45941.679471759257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45941.679471759257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45941.679471759257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45941.679471759257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45941.679471759257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45941.679471759257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45941.679471759257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45941.679471759257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45941.679471759257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45941.679471759257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45941.679471759257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45941.679471759257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45941.679471759257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45941.679471759257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45941.679471759257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45941.679471759257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45941.679471759257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45941.679471759257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45941.679471759257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45941.679471759257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45941.679471759257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45941.679471759257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45941.679471759257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45941.679471759257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45941.679471759257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45941.679471759257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45941.679471759257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45941.679471759257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45941.679471759257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45941.679471759257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45941.679471759257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45941.679471759257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45941.679471759257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45941.679471759257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45941.679471759257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45941.679471759257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45941.679471759257</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45941.679471759257</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9" sqref="D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39064</v>
      </c>
      <c r="B2" s="37" t="str">
        <f>IFERROR(VLOOKUP(D2,DB!A:K,11,0),"")</f>
        <v>R5</v>
      </c>
      <c r="C2" s="37">
        <v>3</v>
      </c>
      <c r="D2" s="123" t="s">
        <v>36000</v>
      </c>
      <c r="E2" s="37" t="s">
        <v>38964</v>
      </c>
      <c r="F2" s="38">
        <v>45891.832060185188</v>
      </c>
      <c r="G2" s="155">
        <f ca="1">IFERROR(NOW()-F2,"")</f>
        <v>49.847411574068246</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15.490594444439921</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45941.679471759257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45941.679471759257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45941.679471759257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45941.679471759257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45941.679471759257</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45941.679471759257</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45941.679471759257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45941.679471759257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45941.679471759257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45941.679471759257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45941.679471759257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45941.679471759257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45941.679471759257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45941.679471759257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45941.679471759257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45941.679471759257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45941.679471759257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45941.679471759257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45941.679471759257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45941.679471759257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45941.679471759257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45941.679471759257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45941.679471759257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45941.679471759257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45941.679471759257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45941.679471759257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45941.679471759257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45941.679471759257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45941.679471759257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45941.679471759257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45941.679471759257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45941.679471759257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45941.679471759257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45941.679471759257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45941.679471759257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45941.679471759257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45941.679471759257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45941.679471759257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45941.679471759257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45941.679471759257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45941.679471759257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45941.679471759257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45941.679471759257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45941.679471759257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45941.679471759257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45941.679471759257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45941.679471759257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45941.679471759257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45941.679471759257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45941.679471759257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45941.679471759257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45941.679471759257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45941.679471759257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45941.679471759257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45941.679471759257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45941.679471759257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45941.679471759257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45941.679471759257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45941.679471759257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45941.679471759257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45941.679471759257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45941.679471759257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45941.679471759257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45941.679471759257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45941.679471759257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45941.679471759257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45941.679471759257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45941.679471759257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45941.679471759257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45941.679471759257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45941.679471759257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45941.679471759257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45941.679471759257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45941.679471759257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45941.679471759257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45941.679471759257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45941.679471759257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45941.679471759257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45941.679471759257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45941.679471759257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45941.679471759257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45941.679471759257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45941.679471759257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45941.679471759257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45941.679471759257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45941.679471759257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45941.679471759257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45941.679471759257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45941.679471759257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14.906624537034077</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2.1504092592585948</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7.7984995370352408</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0.65551342592516448</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2</v>
      </c>
      <c r="D6" s="106" t="s">
        <v>32656</v>
      </c>
      <c r="E6" s="153" t="s">
        <v>38964</v>
      </c>
      <c r="F6" s="110"/>
      <c r="G6" s="78">
        <f ca="1">IFERROR(NOW()-F6,"-")</f>
        <v>45941.679471759257</v>
      </c>
      <c r="H6" s="110">
        <v>45941.623611111114</v>
      </c>
      <c r="I6" s="106" t="str">
        <f>IFERROR(VLOOKUP(D6,DB!A:F,6,0),"")</f>
        <v>Generator-DG</v>
      </c>
      <c r="J6" s="105" t="str">
        <f>IFERROR(VLOOKUP(D6,DB!A:G,7,0),"")</f>
        <v>Vandalized</v>
      </c>
      <c r="K6" s="111" t="s">
        <v>39077</v>
      </c>
      <c r="L6" s="112" t="str">
        <f>IFERROR(VLOOKUP(D6,DB!A:I,9,0),"")</f>
        <v>Latis</v>
      </c>
    </row>
    <row r="7" spans="1:16383" ht="31.5" customHeight="1">
      <c r="A7" s="107"/>
      <c r="B7" s="106" t="str">
        <f>IFERROR(VLOOKUP(D7,DB!A:K,11,0),"")</f>
        <v/>
      </c>
      <c r="C7" s="108"/>
      <c r="D7" s="106"/>
      <c r="E7" s="109"/>
      <c r="F7" s="110"/>
      <c r="G7" s="78">
        <f ca="1">IFERROR(NOW()-F7,"-")</f>
        <v>45941.679471759257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45941.679471759257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45941.679471759257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45941.679471759257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5"/>
      <c r="E11" s="109"/>
      <c r="F11" s="110"/>
      <c r="G11" s="78">
        <f ca="1">IFERROR(NOW()-F11,"-")</f>
        <v>45941.679471759257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45941.679471759257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45941.679471759257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45941.679471759257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45941.679471759257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45941.679471759257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45941.679471759257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45941.679471759257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45941.679471759257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45941.679471759257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45941.679471759257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45941.679471759257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45941.679471759257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45941.679471759257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45941.679471759257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45941.679471759257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45941.679471759257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45941.679471759257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45941.679471759257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45941.679471759257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45941.679471759257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45941.679471759257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45941.679471759257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45941.679471759257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45941.679471759257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45941.679471759257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45941.679471759257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45941.679471759257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45941.679471759257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45941.679471759257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45941.679471759257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45941.679471759257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45941.679471759257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45941.679471759257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45941.679471759257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45941.679471759257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45941.679471759257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45941.679471759257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45941.679471759257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45941.679471759257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45941.679471759257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45941.679471759257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45941.679471759257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45941.679471759257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45941.679471759257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45941.679471759257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45941.679471759257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45941.679471759257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45941.679471759257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45941.679471759257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45941.679471759257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45941.679471759257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45941.679471759257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45941.679471759257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45941.679471759257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45941.679471759257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45941.679471759257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45941.679471759257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45941.679471759257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45941.679471759257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45941.679471759257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45941.679471759257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45941.679471759257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45941.679471759257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45941.679471759257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45941.679471759257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45941.679471759257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45941.679471759257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45941.679471759257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45941.679471759257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45941.679471759257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45941.679471759257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45941.679471759257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45941.679471759257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45941.679471759257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45941.679471759257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45941.679471759257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45941.679471759257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45941.679471759257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45941.679471759257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45941.679471759257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45941.679471759257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45941.679471759257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45941.679471759257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45941.679471759257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45941.679471759257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45941.679471759257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45941.679471759257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45941.679471759257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45941.679471759257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45941.679471759257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45941.679471759257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45941.679471759257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45941.679471759257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45941.679471759257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45941.679471759257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45941.679471759257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45941.679471759257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45941.679471759257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45941.679471759257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45941.679471759257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45941.679471759257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45941.679471759257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45941.679471759257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45941.679471759257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45941.679471759257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45941.679471759257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45941.679471759257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45941.679471759257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45941.679471759257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45941.679471759257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45941.679471759257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45941.679471759257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45941.679471759257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45941.679471759257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45941.679471759257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45941.679471759257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45941.679471759257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45941.679471759257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45941.679471759257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45941.679471759257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45941.679471759257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45941.679471759257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45941.679471759257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45941.679471759257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45941.679471759257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45941.679471759257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45941.679471759257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45941.679471759257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45941.679471759257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45941.679471759257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45941.679471759257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45941.679471759257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45941.679471759257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45941.679471759257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45941.679471759257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45941.679471759257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45941.679471759257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45941.679471759257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45941.679471759257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45941.679471759257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45941.679471759257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45941.679471759257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45941.679471759257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45941.679471759257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45941.679471759257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45941.679471759257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45941.679471759257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45941.679471759257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45941.679471759257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45941.679471759257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45941.679471759257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45941.679471759257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45941.679471759257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45941.679471759257</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45941.679471759257</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