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81" documentId="13_ncr:1_{F6CB121F-512D-4AA6-A0C1-0FB36C537598}" xr6:coauthVersionLast="47" xr6:coauthVersionMax="47" xr10:uidLastSave="{5150941A-56C4-4331-A559-D2E32DB796D8}"/>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<sst xmlns="http://schemas.openxmlformats.org/spreadsheetml/2006/main" count="178584" uniqueCount="39075">
  <si>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</si>
  <si>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</si>
  <si>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</si>
  <si>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</si>
  <si>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</si>
  <si>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</si>
  <si>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</si>
  <si>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</si>
  <si>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</si>
  <si>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</si>
  <si>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</si>
  <si>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</si>
  <si>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</si>
  <si>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</si>
  <si>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</si>
  <si>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</si>
  <si>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</si>
  <si>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</si>
  <si>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</si>
  <si>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</si>
  <si>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</si>
  <si>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</si>
  <si>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</si>
  <si>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</si>
  <si>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</si>
  <si>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</si>
  <si>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</si>
  <si>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</si>
  <si>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</si>
  <si>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</si>
  <si>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</si>
  <si>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</si>
  <si>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</si>
  <si>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</si>
  <si>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</si>
  <si>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</si>
  <si>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</si>
  <si>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</si>
  <si>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</si>
  <si>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</si>
  <si>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</si>
  <si>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</si>
  <si>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</si>
  <si>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</si>
  <si>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</si>
  <si>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</si>
  <si>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</si>
  <si>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</si>
  <si>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</si>
  <si>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</si>
  <si>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</si>
  <si>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</si>
  <si>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</si>
  <si>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</si>
  <si>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</si>
  <si>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</si>
  <si>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</si>
  <si>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</si>
  <si>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</si>
  <si>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</si>
  <si>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</si>
  <si>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</si>
  <si>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</si>
  <si>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</si>
  <si>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</si>
  <si>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</si>
  <si>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</si>
  <si>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</si>
  <si>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</si>
  <si>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</si>
  <si>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</si>
  <si>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</si>
  <si>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</si>
  <si>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</si>
  <si>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</si>
  <si>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</si>
  <si>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</si>
  <si>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</si>
  <si>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</si>
  <si>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</si>
  <si>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</si>
  <si>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</si>
  <si>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</si>
  <si>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</si>
  <si>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</si>
  <si>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</si>
  <si>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</si>
  <si>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</si>
  <si>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</si>
  <si>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</si>
  <si>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</si>
  <si>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</si>
  <si>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</si>
  <si>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</si>
  <si>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</si>
  <si>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</si>
  <si>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</si>
  <si>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</si>
  <si>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</si>
  <si>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</si>
  <si>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</si>
  <si>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</si>
  <si>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</si>
  <si>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</si>
  <si>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</si>
  <si>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</si>
  <si>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</si>
  <si>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</si>
  <si>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</si>
  <si>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</si>
  <si>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</si>
  <si>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</si>
  <si>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</si>
  <si>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</si>
  <si>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</si>
  <si>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</si>
  <si>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</si>
  <si>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</si>
  <si>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</si>
  <si>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</si>
  <si>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</si>
  <si>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</si>
  <si>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</si>
  <si>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</si>
  <si>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</si>
  <si>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</si>
  <si>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</si>
  <si>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</si>
  <si>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</si>
  <si>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</si>
  <si>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</si>
  <si>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</si>
  <si>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</si>
  <si>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</si>
  <si>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</si>
  <si>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</si>
  <si>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</si>
  <si>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</si>
  <si>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</si>
  <si>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</si>
  <si>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</si>
  <si>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</si>
  <si>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</si>
  <si>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</si>
  <si>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</si>
  <si>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</si>
  <si>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</si>
  <si>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</si>
  <si>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</si>
  <si>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</si>
  <si>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</si>
  <si>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</si>
  <si>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</si>
  <si>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</si>
  <si>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</si>
  <si>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</si>
  <si>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</si>
  <si>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</si>
  <si>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</si>
  <si>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</si>
  <si>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</si>
  <si>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</si>
  <si>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</si>
  <si>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</si>
  <si>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</si>
  <si>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</si>
  <si>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</si>
  <si>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</si>
  <si>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</si>
  <si>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</si>
  <si>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</si>
  <si>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</si>
  <si>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</si>
  <si>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</si>
  <si>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</si>
  <si>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</si>
  <si>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</si>
  <si>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</si>
  <si>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</si>
  <si>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</si>
  <si>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</si>
  <si>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</si>
  <si>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</si>
  <si>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</si>
  <si>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</si>
  <si>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</si>
  <si>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</si>
  <si>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</si>
  <si>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</si>
  <si>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</si>
  <si>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</si>
  <si>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</si>
  <si>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</si>
  <si>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</si>
  <si>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</si>
  <si>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</si>
  <si>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</si>
  <si>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</si>
  <si>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</si>
  <si>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</si>
  <si>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</si>
  <si>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</si>
  <si>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</si>
  <si>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</si>
  <si>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</si>
  <si>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</si>
  <si>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</si>
  <si>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</si>
  <si>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</si>
  <si>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</si>
  <si>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</si>
  <si>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</si>
  <si>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</si>
  <si>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</si>
  <si>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</si>
  <si>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</si>
  <si>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</si>
  <si>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</si>
  <si>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</si>
  <si>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</si>
  <si>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</si>
  <si>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</si>
  <si>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</si>
  <si>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</si>
  <si>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</si>
  <si>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</si>
  <si>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</si>
  <si>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</si>
  <si>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</si>
  <si>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</si>
  <si>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</si>
  <si>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</si>
  <si>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</si>
  <si>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</si>
  <si>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</si>
  <si>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</si>
  <si>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</si>
  <si>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</si>
  <si>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</si>
  <si>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</si>
  <si>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</si>
  <si>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</si>
  <si>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</si>
  <si>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</si>
  <si>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</si>
  <si>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</si>
  <si>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</si>
  <si>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</si>
  <si>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</si>
  <si>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</si>
  <si>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</si>
  <si>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</si>
  <si>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</si>
  <si>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</si>
  <si>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</si>
  <si>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</si>
  <si>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</si>
  <si>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</si>
  <si>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</si>
  <si>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</si>
  <si>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</si>
  <si>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</si>
  <si>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</si>
  <si>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</si>
  <si>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</si>
  <si>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</si>
  <si>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</si>
  <si>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</si>
  <si>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</si>
  <si>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</si>
  <si>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</si>
  <si>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</si>
  <si>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</si>
  <si>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</si>
  <si>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</si>
  <si>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</si>
  <si>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</si>
  <si>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</si>
  <si>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</si>
  <si>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</si>
  <si>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</si>
  <si>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</si>
  <si>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</si>
  <si>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</si>
  <si>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</si>
  <si>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</si>
  <si>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</si>
  <si>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</si>
  <si>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</si>
  <si>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</si>
  <si>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</si>
  <si>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</si>
  <si>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</si>
  <si>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</si>
  <si>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</si>
  <si>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</si>
  <si>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</si>
  <si>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</si>
  <si>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</si>
  <si>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</si>
  <si>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</si>
  <si>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</si>
  <si>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</si>
  <si>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</si>
  <si>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</si>
  <si>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</si>
  <si>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</si>
  <si>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</si>
  <si>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</si>
  <si>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</si>
  <si>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</si>
  <si>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</si>
  <si>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</si>
  <si>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</si>
  <si>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</si>
  <si>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</si>
  <si>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</si>
  <si>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</si>
  <si>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</si>
  <si>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</si>
  <si>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</si>
  <si>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</si>
  <si>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</si>
  <si>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</si>
  <si>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</si>
  <si>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</si>
  <si>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</si>
  <si>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</si>
  <si>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</si>
  <si>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</si>
  <si>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</si>
  <si>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</si>
  <si>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</si>
  <si>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</si>
  <si>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</si>
  <si>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</si>
  <si>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</si>
  <si>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</si>
  <si>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</si>
  <si>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</si>
  <si>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</si>
  <si>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</si>
  <si>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</si>
  <si>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</si>
  <si>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</si>
  <si>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</si>
  <si>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</si>
  <si>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</si>
  <si>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</si>
  <si>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</si>
  <si>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</si>
  <si>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</si>
  <si>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</si>
  <si>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</si>
  <si>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</si>
  <si>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</si>
  <si>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</si>
  <si>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</si>
  <si>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</si>
  <si>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</si>
  <si>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</si>
  <si>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</si>
  <si>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</si>
  <si>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</si>
  <si>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</si>
  <si>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</si>
  <si>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</si>
  <si>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</si>
  <si>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</si>
  <si>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</si>
  <si>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</si>
  <si>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</si>
  <si>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</si>
  <si>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</si>
  <si>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</si>
  <si>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</si>
  <si>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</si>
  <si>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</si>
  <si>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</si>
  <si>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</si>
  <si>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</si>
  <si>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</si>
  <si>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</si>
  <si>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</si>
  <si>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</si>
  <si>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</si>
  <si>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</si>
  <si>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</si>
  <si>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</si>
  <si>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</si>
  <si>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</si>
  <si>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</si>
  <si>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</si>
  <si>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</si>
  <si>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</si>
  <si>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</si>
  <si>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</si>
  <si>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</si>
  <si>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</si>
  <si>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</si>
  <si>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</si>
  <si>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</si>
  <si>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</si>
  <si>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</si>
  <si>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</si>
  <si>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</si>
  <si>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</si>
  <si>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</si>
  <si>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</si>
  <si>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</si>
  <si>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</si>
  <si>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</si>
  <si>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</si>
  <si>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</si>
  <si>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</si>
  <si>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</si>
  <si>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</si>
  <si>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</si>
  <si>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</si>
  <si>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</si>
  <si>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</si>
  <si>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</si>
  <si>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</si>
  <si>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</si>
  <si>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</si>
  <si>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</si>
  <si>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</si>
  <si>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</si>
  <si>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</si>
  <si>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</si>
  <si>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</si>
  <si>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</si>
  <si>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</si>
  <si>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</si>
  <si>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</si>
  <si>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</si>
  <si>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</si>
  <si>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</si>
  <si>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</si>
  <si>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</si>
  <si>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</si>
  <si>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</si>
  <si>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</si>
  <si>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</si>
  <si>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</si>
  <si>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</si>
  <si>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</si>
  <si>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</si>
  <si>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</si>
  <si>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</si>
  <si>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</si>
  <si>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</si>
  <si>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</si>
  <si>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</si>
  <si>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</si>
  <si>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</si>
  <si>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</si>
  <si>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</si>
  <si>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</si>
  <si>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</si>
  <si>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</si>
  <si>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</si>
  <si>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</si>
  <si>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</si>
  <si>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</si>
  <si>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</si>
  <si>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</si>
  <si>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</si>
  <si>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</si>
  <si>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</si>
  <si>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</si>
  <si>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</si>
  <si>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</si>
  <si>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</si>
  <si>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</si>
  <si>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</si>
  <si>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</si>
  <si>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</si>
  <si>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</si>
  <si>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</si>
  <si>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</si>
  <si>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</si>
  <si>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</si>
  <si>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</si>
  <si>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</si>
  <si>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</si>
  <si>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</si>
  <si>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</si>
  <si>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</si>
  <si>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</si>
  <si>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</si>
  <si>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</si>
  <si>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</si>
  <si>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</si>
  <si>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</si>
  <si>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</si>
  <si>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</si>
  <si>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</si>
  <si>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</si>
  <si>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</si>
  <si>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</si>
  <si>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</si>
  <si>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</si>
  <si>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</si>
  <si>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</si>
  <si>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</si>
  <si>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</si>
  <si>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</si>
  <si>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</si>
  <si>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</si>
  <si>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</si>
  <si>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</si>
  <si>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</si>
  <si>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</si>
  <si>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</si>
  <si>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</si>
  <si>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</si>
  <si>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</si>
  <si>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</si>
  <si>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</si>
  <si>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</si>
  <si>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</si>
  <si>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</si>
  <si>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</si>
  <si>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</si>
  <si>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</si>
  <si>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</si>
  <si>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</si>
  <si>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</si>
  <si>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</si>
  <si>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</si>
  <si>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</si>
  <si>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</si>
  <si>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</si>
  <si>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</si>
  <si>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</si>
  <si>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</si>
  <si>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</si>
  <si>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</si>
  <si>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</si>
  <si>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</si>
  <si>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</si>
  <si>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</si>
  <si>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</si>
  <si>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</si>
  <si>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</si>
  <si>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</si>
  <si>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</si>
  <si>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</si>
  <si>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</si>
  <si>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</si>
  <si>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</si>
  <si>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</si>
  <si>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</si>
  <si>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</si>
  <si>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</si>
  <si>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</si>
  <si>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</si>
  <si>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</si>
  <si>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</si>
  <si>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</si>
  <si>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</si>
  <si>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</si>
  <si>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</si>
  <si>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</si>
  <si>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</si>
  <si>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</si>
  <si>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</si>
  <si>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</si>
  <si>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</si>
  <si>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</si>
  <si>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</si>
  <si>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</si>
  <si>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</si>
  <si>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</si>
  <si>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</si>
  <si>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</si>
  <si>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</si>
  <si>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</si>
  <si>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</si>
  <si>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</si>
  <si>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</si>
  <si>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</si>
  <si>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</si>
  <si>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</si>
  <si>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</si>
  <si>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</si>
  <si>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</si>
  <si>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</si>
  <si>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</si>
  <si>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</si>
  <si>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</si>
  <si>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</si>
  <si>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</si>
  <si>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</si>
  <si>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</si>
  <si>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</si>
  <si>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</si>
  <si>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</si>
  <si>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</si>
  <si>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</si>
  <si>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</si>
  <si>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</si>
  <si>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</si>
  <si>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</si>
  <si>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</si>
  <si>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</si>
  <si>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</si>
  <si>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</si>
  <si>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</si>
  <si>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</si>
  <si>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</si>
  <si>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</si>
  <si>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</si>
  <si>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</si>
  <si>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</si>
  <si>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</si>
  <si>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</si>
  <si>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</si>
  <si>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</si>
  <si>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</si>
  <si>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</si>
  <si>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</si>
  <si>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</si>
  <si>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</si>
  <si>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</si>
  <si>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</si>
  <si>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</si>
  <si>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</si>
  <si>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</si>
  <si>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</si>
  <si>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</si>
  <si>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</si>
  <si>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</si>
  <si>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</si>
  <si>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</si>
  <si>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</si>
  <si>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</si>
  <si>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</si>
  <si>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</si>
  <si>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</si>
  <si>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</si>
  <si>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</si>
  <si>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</si>
  <si>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</si>
  <si>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</si>
  <si>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</si>
  <si>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</si>
  <si>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</si>
  <si>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</si>
  <si>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</si>
  <si>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</si>
  <si>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</si>
  <si>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</si>
  <si>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</si>
  <si>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</si>
  <si>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</si>
  <si>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</si>
  <si>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</si>
  <si>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</si>
  <si>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</si>
  <si>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</si>
  <si>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</si>
  <si>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</si>
  <si>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</si>
  <si>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</si>
  <si>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</si>
  <si>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</si>
  <si>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</si>
  <si>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</si>
  <si>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</si>
  <si>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</si>
  <si>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</si>
  <si>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</si>
  <si>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</si>
  <si>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</si>
  <si>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</si>
  <si>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</si>
  <si>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</si>
  <si>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</si>
  <si>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</si>
  <si>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</si>
  <si>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</si>
  <si>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</si>
  <si>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</si>
  <si>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</si>
  <si>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</si>
  <si>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</si>
  <si>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</si>
  <si>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</si>
  <si>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</si>
  <si>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</si>
  <si>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</si>
  <si>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</si>
  <si>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</si>
  <si>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</si>
  <si>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</si>
  <si>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</si>
  <si>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</si>
  <si>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</si>
  <si>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</si>
  <si>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</si>
  <si>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</si>
  <si>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</si>
  <si>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</si>
  <si>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</si>
  <si>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</si>
  <si>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</si>
  <si>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</si>
  <si>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</si>
  <si>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</si>
  <si>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</si>
  <si>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</si>
  <si>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</si>
  <si>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</si>
  <si>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</si>
  <si>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</si>
  <si>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</si>
  <si>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</si>
  <si>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</si>
  <si>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</si>
  <si>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</si>
  <si>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</si>
  <si>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</si>
  <si>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</si>
  <si>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</si>
  <si>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</si>
  <si>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</si>
  <si>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</si>
  <si>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</si>
  <si>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</si>
  <si>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</si>
  <si>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</si>
  <si>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</si>
  <si>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</si>
  <si>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</si>
  <si>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</si>
  <si>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</si>
  <si>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</si>
  <si>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</si>
  <si>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</si>
  <si>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</si>
  <si>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</si>
  <si>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</si>
  <si>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</si>
  <si>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</si>
  <si>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</si>
  <si>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</si>
  <si>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</si>
  <si>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</si>
  <si>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</si>
  <si>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</si>
  <si>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</si>
  <si>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</si>
  <si>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</si>
  <si>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</si>
  <si>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</si>
  <si>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</si>
  <si>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</si>
  <si>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</si>
  <si>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</si>
  <si>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</si>
  <si>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</si>
  <si>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</si>
  <si>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</si>
  <si>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</si>
  <si>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</si>
  <si>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</si>
  <si>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</si>
  <si>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</si>
  <si>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</si>
  <si>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</si>
  <si>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</si>
  <si>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</si>
  <si>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</si>
  <si>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</si>
  <si>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</si>
  <si>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</si>
  <si>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</si>
  <si>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</si>
  <si>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</si>
  <si>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</si>
  <si>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</si>
  <si>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</si>
  <si>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</si>
  <si>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</si>
  <si>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</si>
  <si>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</si>
  <si>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</si>
  <si>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</si>
  <si>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</si>
  <si>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</si>
  <si>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</si>
  <si>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</si>
  <si>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</si>
  <si>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</si>
  <si>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</si>
  <si>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</si>
  <si>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</si>
  <si>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</si>
  <si>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</si>
  <si>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</si>
  <si>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</si>
  <si>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</si>
  <si>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</si>
  <si>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</si>
  <si>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</si>
  <si>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</si>
  <si>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</si>
  <si>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</si>
  <si>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</si>
  <si>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</si>
  <si>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</si>
  <si>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</si>
  <si>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</si>
  <si>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</si>
  <si>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</si>
  <si>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</si>
  <si>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</si>
  <si>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</si>
  <si>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</si>
  <si>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</si>
  <si>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</si>
  <si>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</si>
  <si>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</si>
  <si>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</si>
  <si>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</si>
  <si>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</si>
  <si>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</si>
  <si>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</si>
  <si>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</si>
  <si>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</si>
  <si>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</si>
  <si>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</si>
  <si>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</si>
  <si>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</si>
  <si>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</si>
  <si>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</si>
  <si>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</si>
  <si>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</si>
  <si>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</si>
  <si>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</si>
  <si>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</si>
  <si>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</si>
  <si>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</si>
  <si>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</si>
  <si>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</si>
  <si>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</si>
  <si>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</si>
  <si>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</si>
  <si>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</si>
  <si>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</si>
  <si>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</si>
  <si>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</si>
  <si>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</si>
  <si>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</si>
  <si>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</si>
  <si>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</si>
  <si>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</si>
  <si>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</si>
  <si>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</si>
  <si>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</si>
  <si>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</si>
  <si>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</si>
  <si>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</si>
  <si>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</si>
  <si>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</si>
  <si>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</si>
  <si>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</si>
  <si>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</si>
  <si>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</si>
  <si>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</si>
  <si>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</si>
  <si>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</si>
  <si>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</si>
  <si>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</si>
  <si>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</si>
  <si>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</si>
  <si>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</si>
  <si>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</si>
  <si>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</si>
  <si>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</si>
  <si>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</si>
  <si>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</si>
  <si>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</si>
  <si>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</si>
  <si>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</si>
  <si>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</si>
  <si>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</si>
  <si>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</si>
  <si>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</si>
  <si>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</si>
  <si>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</si>
  <si>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</si>
  <si>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</si>
  <si>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</si>
  <si>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</si>
  <si>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</si>
  <si>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</si>
  <si>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</si>
  <si>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</si>
  <si>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</si>
  <si>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</si>
  <si>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</si>
  <si>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</si>
  <si>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</si>
  <si>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</si>
  <si>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</si>
  <si>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</si>
  <si>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</si>
  <si>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</si>
  <si>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</si>
  <si>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</si>
  <si>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</si>
  <si>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</si>
  <si>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</si>
  <si>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</si>
  <si>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</si>
  <si>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</si>
  <si>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</si>
  <si>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</si>
  <si>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</si>
  <si>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</si>
  <si>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</si>
  <si>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</si>
  <si>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</si>
  <si>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</si>
  <si>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</si>
  <si>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</si>
  <si>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</si>
  <si>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</si>
  <si>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</si>
  <si>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</si>
  <si>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</si>
  <si>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</si>
  <si>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</si>
  <si>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</si>
  <si>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</si>
  <si>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</si>
  <si>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</si>
  <si>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</si>
  <si>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</si>
  <si>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</si>
  <si>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</si>
  <si>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</si>
  <si>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</si>
  <si>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</si>
  <si>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</si>
  <si>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</si>
  <si>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</si>
  <si>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</si>
  <si>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</si>
  <si>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</si>
  <si>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</si>
  <si>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</si>
  <si>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</si>
  <si>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</si>
  <si>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</si>
  <si>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</si>
  <si>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</si>
  <si>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</si>
  <si>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</si>
  <si>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</si>
  <si>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</si>
  <si>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</si>
  <si>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</si>
  <si>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</si>
  <si>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</si>
  <si>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</si>
  <si>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</si>
  <si>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</si>
  <si>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</si>
  <si>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</si>
  <si>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</si>
  <si>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</si>
  <si>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</si>
  <si>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</si>
  <si>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</si>
  <si>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</si>
  <si>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</si>
  <si>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</si>
  <si>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</si>
  <si>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</si>
  <si>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</si>
  <si>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</si>
  <si>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</si>
  <si>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</si>
  <si>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</si>
  <si>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</si>
  <si>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</si>
  <si>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</si>
  <si>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</si>
  <si>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</si>
  <si>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</si>
  <si>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</si>
  <si>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</si>
  <si>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</si>
  <si>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</si>
  <si>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</si>
  <si>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</si>
  <si>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</si>
  <si>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</si>
  <si>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</si>
  <si>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</si>
  <si>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</si>
  <si>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</si>
  <si>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</si>
  <si>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</si>
  <si>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</si>
  <si>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</si>
  <si>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</si>
  <si>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</si>
  <si>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</si>
  <si>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</si>
  <si>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</si>
  <si>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</si>
  <si>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</si>
  <si>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</si>
  <si>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</si>
  <si>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</si>
  <si>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</si>
  <si>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</si>
  <si>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</si>
  <si>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</si>
  <si>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</si>
  <si>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</si>
  <si>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</si>
  <si>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</si>
  <si>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</si>
  <si>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</si>
  <si>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</si>
  <si>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</si>
  <si>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</si>
  <si>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</si>
  <si>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</si>
  <si>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</si>
  <si>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</si>
  <si>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</si>
  <si>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</si>
  <si>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</si>
  <si>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</si>
  <si>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</si>
  <si>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</si>
  <si>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</si>
  <si>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</si>
  <si>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</si>
  <si>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</si>
  <si>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</si>
  <si>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</si>
  <si>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</si>
  <si>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</si>
  <si>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</si>
  <si>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</si>
  <si>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</si>
  <si>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</si>
  <si>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</si>
  <si>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</si>
  <si>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</si>
  <si>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</si>
  <si>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</si>
  <si>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</si>
  <si>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</si>
  <si>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</si>
  <si>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</si>
  <si>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</si>
  <si>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</si>
  <si>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</si>
  <si>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</si>
  <si>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</si>
  <si>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</si>
  <si>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</si>
  <si>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</si>
  <si>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</si>
  <si>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</si>
  <si>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</si>
  <si>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</si>
  <si>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</si>
  <si>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</si>
  <si>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</si>
  <si>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</si>
  <si>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</si>
  <si>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</si>
  <si>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</si>
  <si>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</si>
  <si>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</si>
  <si>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</si>
  <si>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</si>
  <si>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</si>
  <si>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</si>
  <si>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</si>
  <si>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</si>
  <si>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</si>
  <si>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</si>
  <si>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</si>
  <si>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</si>
  <si>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</si>
  <si>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</si>
  <si>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</si>
  <si>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</si>
  <si>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</si>
  <si>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</si>
  <si>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</si>
  <si>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</si>
  <si>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</si>
  <si>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</si>
  <si>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</si>
  <si>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</si>
  <si>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</si>
  <si>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</si>
  <si>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</si>
  <si>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</si>
  <si>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</si>
  <si>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</si>
  <si>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</si>
  <si>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</si>
  <si>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</si>
  <si>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</si>
  <si>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</si>
  <si>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</si>
  <si>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</si>
  <si>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</si>
  <si>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</si>
  <si>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</si>
  <si>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</si>
  <si>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</si>
  <si>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</si>
  <si>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</si>
  <si>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</si>
  <si>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</si>
  <si>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</si>
  <si>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</si>
  <si>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</si>
  <si>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</si>
  <si>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</si>
  <si>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</si>
  <si>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</si>
  <si>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</si>
  <si>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</si>
  <si>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</si>
  <si>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</si>
  <si>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</si>
  <si>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</si>
  <si>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</si>
  <si>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</si>
  <si>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</si>
  <si>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</si>
  <si>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</si>
  <si>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</si>
  <si>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</si>
  <si>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</si>
  <si>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</si>
  <si>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</si>
  <si>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</si>
  <si>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</si>
  <si>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</si>
  <si>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</si>
  <si>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</si>
  <si>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</si>
  <si>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</si>
  <si>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</si>
  <si>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</si>
  <si>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</si>
  <si>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</si>
  <si>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</si>
  <si>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</si>
  <si>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</si>
  <si>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</si>
  <si>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</si>
  <si>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</si>
  <si>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</si>
  <si>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</si>
  <si>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</si>
  <si>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</si>
  <si>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</si>
  <si>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</si>
  <si>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</si>
  <si>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</si>
  <si>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</si>
  <si>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</si>
  <si>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</si>
  <si>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</si>
  <si>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</si>
  <si>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</si>
  <si>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</si>
  <si>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</si>
  <si>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</si>
  <si>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</si>
  <si>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</si>
  <si>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</si>
  <si>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</si>
  <si>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</si>
  <si>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</si>
  <si>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</si>
  <si>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</si>
  <si>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</si>
  <si>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</si>
  <si>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</si>
  <si>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</si>
  <si>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</si>
  <si>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</si>
  <si>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</si>
  <si>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</si>
  <si>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</si>
  <si>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</si>
  <si>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</si>
  <si>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</si>
  <si>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</si>
  <si>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</si>
  <si>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</si>
  <si>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</si>
  <si>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</si>
  <si>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</si>
  <si>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</si>
  <si>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</si>
  <si>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</si>
  <si>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</si>
  <si>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</si>
  <si>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</si>
  <si>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</si>
  <si>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</si>
  <si>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</si>
  <si>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</si>
  <si>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</si>
  <si>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</si>
  <si>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</si>
  <si>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</si>
  <si>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</si>
  <si>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</si>
  <si>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</si>
  <si>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</si>
  <si>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</si>
  <si>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</si>
  <si>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</si>
  <si>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</si>
  <si>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</si>
  <si>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</si>
  <si>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</si>
  <si>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</si>
  <si>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</si>
  <si>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</si>
  <si>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</si>
  <si>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</si>
  <si>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</si>
  <si>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</si>
  <si>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</si>
  <si>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</si>
  <si>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</si>
  <si>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</si>
  <si>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</si>
  <si>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</si>
  <si>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</si>
  <si>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</si>
  <si>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</si>
  <si>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</si>
  <si>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</si>
  <si>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</si>
  <si>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</si>
  <si>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</si>
  <si>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</si>
  <si>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</si>
  <si>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</si>
  <si>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</si>
  <si>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</si>
  <si>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</si>
  <si>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</si>
  <si>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</si>
  <si>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</si>
  <si>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</si>
  <si>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</si>
  <si>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</si>
  <si>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</si>
  <si>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</si>
  <si>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</si>
  <si>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</si>
  <si>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</si>
  <si>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</si>
  <si>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</si>
  <si>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</si>
  <si>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</si>
  <si>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</si>
  <si>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</si>
  <si>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</si>
  <si>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</si>
  <si>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</si>
  <si>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</si>
  <si>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</si>
  <si>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</si>
  <si>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</si>
  <si>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</si>
  <si>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</si>
  <si>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</si>
  <si>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</si>
  <si>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</si>
  <si>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</si>
  <si>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</si>
  <si>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</si>
  <si>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</si>
  <si>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</si>
  <si>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</si>
  <si>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</si>
  <si>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</si>
  <si>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</si>
  <si>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</si>
  <si>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</si>
  <si>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</si>
  <si>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</si>
  <si>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</si>
  <si>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</si>
  <si>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</si>
  <si>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</si>
  <si>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</si>
  <si>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</si>
  <si>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</si>
  <si>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</si>
  <si>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</si>
  <si>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</si>
  <si>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</si>
  <si>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</si>
  <si>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</si>
  <si>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</si>
  <si>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</si>
  <si>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</si>
  <si>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</si>
  <si>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</si>
  <si>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</si>
  <si>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</si>
  <si>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</si>
  <si>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</si>
  <si>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</si>
  <si>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</si>
  <si>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</si>
  <si>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</si>
  <si>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</si>
  <si>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</si>
  <si>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</si>
  <si>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</si>
  <si>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</si>
  <si>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</si>
  <si>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</si>
  <si>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</si>
  <si>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</si>
  <si>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</si>
  <si>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</si>
  <si>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</si>
  <si>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</si>
  <si>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</si>
  <si>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</si>
  <si>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</si>
  <si>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</si>
  <si>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</si>
  <si>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</si>
  <si>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</si>
  <si>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</si>
  <si>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</si>
  <si>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</si>
  <si>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</si>
  <si>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</si>
  <si>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</si>
  <si>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</si>
  <si>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</si>
  <si>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</si>
  <si>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</si>
  <si>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</si>
  <si>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</si>
  <si>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</si>
  <si>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</si>
  <si>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</si>
  <si>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</si>
  <si>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</si>
  <si>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</si>
  <si>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</si>
  <si>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</si>
  <si>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</si>
  <si>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</si>
  <si>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</si>
  <si>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</si>
  <si>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</si>
  <si>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</si>
  <si>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</si>
  <si>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</si>
  <si>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</si>
  <si>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</si>
  <si>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</si>
  <si>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</si>
  <si>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</si>
  <si>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</si>
  <si>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</si>
  <si>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</si>
  <si>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</si>
  <si>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</si>
  <si>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</si>
  <si>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</si>
  <si>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</si>
  <si>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</si>
  <si>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</si>
  <si>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</si>
  <si>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</si>
  <si>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</si>
  <si>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</si>
  <si>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</si>
  <si>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</si>
  <si>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</si>
  <si>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</si>
  <si>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</si>
  <si>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</si>
  <si>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</si>
  <si>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</si>
  <si>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</si>
  <si>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</si>
  <si>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</si>
  <si>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</si>
  <si>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</si>
  <si>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</si>
  <si>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</si>
  <si>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</si>
  <si>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</si>
  <si>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</si>
  <si>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</si>
  <si>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</si>
  <si>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</si>
  <si>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</si>
  <si>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</si>
  <si>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</si>
  <si>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</si>
  <si>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</si>
  <si>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</si>
  <si>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</si>
  <si>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</si>
  <si>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</si>
  <si>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</si>
  <si>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</si>
  <si>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</si>
  <si>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</si>
  <si>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</si>
  <si>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</si>
  <si>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</si>
  <si>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</si>
  <si>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</si>
  <si>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</si>
  <si>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</si>
  <si>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</si>
  <si>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</si>
  <si>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</si>
  <si>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</si>
  <si>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</si>
  <si>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</si>
  <si>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</si>
  <si>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</si>
  <si>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</si>
  <si>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</si>
  <si>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</si>
  <si>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</si>
  <si>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</si>
  <si>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</si>
  <si>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</si>
  <si>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</si>
  <si>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</si>
  <si>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</si>
  <si>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</si>
  <si>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</si>
  <si>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</si>
  <si>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</si>
  <si>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</si>
  <si>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</si>
  <si>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</si>
  <si>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</si>
  <si>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</si>
  <si>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</si>
  <si>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</si>
  <si>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</si>
  <si>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</si>
  <si>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</si>
  <si>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</si>
  <si>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</si>
  <si>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</si>
  <si>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</si>
  <si>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</si>
  <si>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</si>
  <si>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</si>
  <si>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</si>
  <si>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</si>
  <si>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</si>
  <si>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</si>
  <si>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</si>
  <si>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</si>
  <si>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</si>
  <si>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</si>
  <si>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</si>
  <si>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</si>
  <si>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</si>
  <si>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</si>
  <si>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</si>
  <si>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</si>
  <si>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</si>
  <si>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</si>
  <si>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</si>
  <si>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</si>
  <si>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</si>
  <si>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</si>
  <si>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</si>
  <si>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</si>
  <si>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</si>
  <si>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</si>
  <si>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</si>
  <si>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</si>
  <si>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</si>
  <si>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</si>
  <si>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</si>
  <si>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</si>
  <si>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</si>
  <si>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</si>
  <si>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</si>
  <si>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</si>
  <si>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</si>
  <si>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</si>
  <si>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</si>
  <si>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</si>
  <si>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</si>
  <si>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</si>
  <si>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</si>
  <si>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</si>
  <si>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</si>
  <si>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</si>
  <si>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</si>
  <si>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</si>
  <si>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</si>
  <si>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</si>
  <si>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</si>
  <si>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</si>
  <si>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</si>
  <si>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</si>
  <si>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</si>
  <si>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</si>
  <si>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</si>
  <si>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</si>
  <si>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</si>
  <si>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</si>
  <si>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</si>
  <si>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</si>
  <si>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</si>
  <si>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</si>
  <si>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</si>
  <si>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</si>
  <si>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</si>
  <si>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</si>
  <si>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</si>
  <si>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</si>
  <si>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</si>
  <si>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</si>
  <si>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</si>
  <si>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</si>
  <si>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</si>
  <si>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</si>
  <si>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</si>
  <si>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</si>
  <si>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</si>
  <si>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</si>
  <si>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</si>
  <si>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</si>
  <si>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</si>
  <si>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</si>
  <si>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</si>
  <si>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</si>
  <si>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</si>
  <si>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</si>
  <si>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</si>
  <si>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</si>
  <si>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</si>
  <si>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</si>
  <si>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</si>
  <si>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</si>
  <si>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</si>
  <si>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</si>
  <si>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</si>
  <si>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</si>
  <si>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</si>
  <si>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</si>
  <si>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</si>
  <si>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</si>
  <si>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</si>
  <si>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</si>
  <si>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</si>
  <si>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</si>
  <si>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</si>
  <si>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</si>
  <si>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</si>
  <si>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</si>
  <si>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</si>
  <si>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</si>
  <si>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</si>
  <si>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</si>
  <si>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</si>
  <si>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</si>
  <si>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</si>
  <si>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</si>
  <si>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</si>
  <si>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</si>
  <si>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</si>
  <si>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</si>
  <si>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</si>
  <si>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</si>
  <si>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</si>
  <si>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</si>
  <si>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</si>
  <si>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</si>
  <si>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</si>
  <si>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</si>
  <si>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</si>
  <si>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</si>
  <si>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</si>
  <si>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</si>
  <si>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</si>
  <si>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</si>
  <si>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</si>
  <si>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</si>
  <si>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</si>
  <si>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</si>
  <si>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</si>
  <si>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</si>
  <si>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</si>
  <si>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</si>
  <si>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</si>
  <si>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</si>
  <si>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</si>
  <si>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</si>
  <si>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</si>
  <si>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</si>
  <si>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</si>
  <si>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</si>
  <si>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</si>
  <si>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</si>
  <si>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</si>
  <si>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</si>
  <si>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</si>
  <si>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</si>
  <si>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</si>
  <si>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</si>
  <si>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</si>
  <si>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</si>
  <si>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</si>
  <si>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</si>
  <si>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</si>
  <si>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</si>
  <si>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</si>
  <si>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</si>
  <si>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</si>
  <si>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</si>
  <si>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</si>
  <si>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</si>
  <si>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</si>
  <si>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</si>
  <si>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</si>
  <si>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</si>
  <si>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</si>
  <si>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</si>
  <si>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</si>
  <si>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</si>
  <si>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</si>
  <si>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</si>
  <si>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</si>
  <si>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</si>
  <si>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</si>
  <si>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</si>
  <si>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</si>
  <si>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</si>
  <si>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</si>
  <si>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</si>
  <si>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</si>
  <si>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</si>
  <si>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</si>
  <si>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</si>
  <si>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</si>
  <si>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</si>
  <si>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</si>
  <si>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</si>
  <si>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</si>
  <si>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</si>
  <si>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</si>
  <si>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</si>
  <si>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</si>
  <si>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</si>
  <si>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</si>
  <si>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</si>
  <si>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</si>
  <si>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</si>
  <si>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</si>
  <si>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</si>
  <si>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</si>
  <si>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</si>
  <si>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</si>
  <si>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</si>
  <si>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</si>
  <si>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</si>
  <si>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</si>
  <si>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</si>
  <si>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</si>
  <si>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</si>
  <si>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</si>
  <si>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</si>
  <si>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</si>
  <si>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</si>
  <si>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</si>
  <si>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</si>
  <si>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</si>
  <si>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</si>
  <si>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</si>
  <si>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</si>
  <si>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</si>
  <si>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</si>
  <si>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</si>
  <si>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</si>
  <si>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</si>
  <si>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</si>
  <si>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</si>
  <si>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</si>
  <si>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</si>
  <si>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</si>
  <si>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</si>
  <si>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</si>
  <si>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</si>
  <si>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</si>
  <si>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</si>
  <si>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</si>
  <si>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</si>
  <si>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</si>
  <si>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</si>
  <si>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</si>
  <si>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</si>
  <si>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</si>
  <si>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</si>
  <si>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</si>
  <si>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</si>
  <si>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</si>
  <si>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</si>
  <si>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</si>
  <si>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</si>
  <si>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</si>
  <si>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</si>
  <si>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</si>
  <si>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</si>
  <si>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</si>
  <si>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</si>
  <si>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</si>
  <si>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</si>
  <si>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</si>
  <si>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</si>
  <si>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</si>
  <si>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</si>
  <si>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</si>
  <si>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</si>
  <si>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</si>
  <si>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</si>
  <si>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</si>
  <si>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</si>
  <si>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</si>
  <si>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</si>
  <si>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</si>
  <si>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</si>
  <si>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</si>
  <si>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</si>
  <si>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</si>
  <si>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</si>
  <si>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</si>
  <si>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</si>
  <si>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</si>
  <si>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</si>
  <si>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</si>
  <si>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</si>
  <si>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</si>
  <si>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</si>
  <si>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</si>
  <si>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</si>
  <si>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</si>
  <si>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</si>
  <si>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</si>
  <si>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</si>
  <si>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</si>
  <si>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</si>
  <si>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</si>
  <si>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</si>
  <si>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</si>
  <si>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</si>
  <si>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</si>
  <si>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</si>
  <si>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</si>
  <si>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</si>
  <si>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</si>
  <si>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</si>
  <si>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</si>
  <si>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</si>
  <si>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</si>
  <si>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</si>
  <si>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</si>
  <si>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</si>
  <si>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</si>
  <si>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</si>
  <si>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</si>
  <si>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</si>
  <si>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</si>
  <si>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</si>
  <si>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</si>
  <si>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</si>
  <si>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</si>
  <si>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</si>
  <si>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</si>
  <si>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</si>
  <si>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</si>
  <si>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</si>
  <si>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</si>
  <si>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</si>
  <si>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</si>
  <si>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</si>
  <si>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</si>
  <si>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</si>
  <si>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</si>
  <si>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</si>
  <si>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</si>
  <si>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</si>
  <si>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</si>
  <si>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</si>
  <si>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</si>
  <si>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</si>
  <si>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</si>
  <si>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</si>
  <si>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</si>
  <si>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</si>
  <si>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</si>
  <si>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</si>
  <si>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</si>
  <si>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</si>
  <si>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</si>
  <si>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</si>
  <si>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</si>
  <si>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</si>
  <si>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</si>
  <si>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</si>
  <si>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</si>
  <si>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</si>
  <si>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</si>
  <si>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</si>
  <si>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</si>
  <si>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</si>
  <si>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</si>
  <si>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</si>
  <si>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</si>
  <si>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</si>
  <si>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</si>
  <si>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</si>
  <si>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</si>
  <si>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</si>
  <si>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</si>
  <si>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</si>
  <si>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</si>
  <si>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</si>
  <si>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</si>
  <si>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</si>
  <si>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</si>
  <si>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</si>
  <si>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</si>
  <si>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</si>
  <si>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</si>
  <si>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</si>
  <si>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</si>
  <si>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</si>
  <si>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</si>
  <si>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</si>
  <si>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</si>
  <si>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</si>
  <si>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</si>
  <si>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</si>
  <si>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</si>
  <si>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</si>
  <si>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</si>
  <si>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</si>
  <si>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</si>
  <si>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</si>
  <si>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</si>
  <si>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</si>
  <si>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</si>
  <si>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</si>
  <si>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</si>
  <si>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</si>
  <si>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</si>
  <si>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</si>
  <si>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</si>
  <si>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</si>
  <si>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</si>
  <si>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</si>
  <si>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</si>
  <si>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</si>
  <si>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</si>
  <si>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</si>
  <si>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</si>
  <si>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</si>
  <si>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</si>
  <si>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</si>
  <si>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</si>
  <si>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</si>
  <si>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</si>
  <si>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</si>
  <si>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</si>
  <si>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</si>
  <si>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</si>
  <si>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</si>
  <si>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</si>
  <si>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</si>
  <si>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</si>
  <si>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</si>
  <si>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</si>
  <si>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</si>
  <si>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</si>
  <si>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</si>
  <si>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</si>
  <si>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</si>
  <si>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</si>
  <si>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</si>
  <si>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</si>
  <si>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</si>
  <si>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</si>
  <si>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</si>
  <si>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</si>
  <si>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</si>
  <si>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</si>
  <si>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</si>
  <si>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</si>
  <si>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</si>
  <si>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</si>
  <si>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</si>
  <si>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</si>
  <si>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</si>
  <si>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</si>
  <si>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</si>
  <si>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</si>
  <si>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</si>
  <si>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</si>
  <si>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</si>
  <si>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</si>
  <si>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</si>
  <si>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</si>
  <si>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</si>
  <si>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</si>
  <si>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</si>
  <si>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</si>
  <si>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</si>
  <si>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</si>
  <si>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</si>
  <si>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</si>
  <si>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</si>
  <si>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</si>
  <si>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</si>
  <si>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</si>
  <si>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</si>
  <si>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</si>
  <si>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</si>
  <si>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</si>
  <si>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</si>
  <si>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</si>
  <si>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</si>
  <si>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</si>
  <si>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</si>
  <si>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</si>
  <si>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</si>
  <si>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</si>
  <si>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</si>
  <si>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</si>
  <si>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</si>
  <si>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</si>
  <si>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</si>
  <si>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</si>
  <si>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</si>
  <si>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</si>
  <si>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</si>
  <si>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</si>
  <si>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</si>
  <si>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</si>
  <si>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</si>
  <si>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</si>
  <si>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</si>
  <si>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</si>
  <si>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</si>
  <si>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</si>
  <si>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</si>
  <si>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</si>
  <si>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</si>
  <si>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</si>
  <si>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</si>
  <si>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</si>
  <si>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</si>
  <si>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</si>
  <si>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</si>
  <si>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</si>
  <si>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</si>
  <si>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</si>
  <si>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</si>
  <si>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</si>
  <si>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</si>
  <si>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</si>
  <si>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</si>
  <si>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</si>
  <si>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</si>
  <si>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</si>
  <si>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</si>
  <si>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</si>
  <si>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</si>
  <si>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</si>
  <si>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</si>
  <si>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</si>
  <si>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</si>
  <si>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</si>
  <si>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</si>
  <si>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</si>
  <si>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</si>
  <si>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</si>
  <si>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</si>
  <si>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</si>
  <si>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</si>
  <si>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</si>
  <si>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</si>
  <si>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</si>
  <si>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</si>
  <si>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</si>
  <si>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</si>
  <si>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</si>
  <si>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</si>
  <si>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</si>
  <si>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</si>
  <si>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</si>
  <si>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</si>
  <si>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</si>
  <si>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</si>
  <si>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</si>
  <si>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</si>
  <si>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</si>
  <si>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</si>
  <si>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</si>
  <si>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</si>
  <si>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</si>
  <si>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</si>
  <si>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</si>
  <si>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</si>
  <si>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</si>
  <si>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</si>
  <si>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</si>
  <si>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</si>
  <si>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</si>
  <si>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</si>
  <si>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</si>
  <si>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</si>
  <si>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</si>
  <si>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</si>
  <si>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</si>
  <si>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</si>
  <si>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</si>
  <si>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</si>
  <si>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</si>
  <si>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</si>
  <si>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</si>
  <si>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</si>
  <si>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</si>
  <si>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</si>
  <si>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</si>
  <si>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</si>
  <si>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</si>
  <si>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</si>
  <si>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</si>
  <si>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</si>
  <si>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</si>
  <si>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</si>
  <si>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</si>
  <si>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</si>
  <si>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</si>
  <si>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</si>
  <si>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</si>
  <si>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</si>
  <si>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</si>
  <si>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</si>
  <si>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</si>
  <si>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</si>
  <si>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</si>
  <si>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</si>
  <si>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</si>
  <si>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</si>
  <si>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</si>
  <si>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</si>
  <si>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</si>
  <si>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</si>
  <si>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</si>
  <si>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</si>
  <si>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</si>
  <si>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</si>
  <si>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</si>
  <si>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</si>
  <si>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</si>
  <si>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</si>
  <si>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</si>
  <si>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</si>
  <si>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</si>
  <si>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</si>
  <si>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</si>
  <si>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</si>
  <si>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</si>
  <si>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</si>
  <si>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</si>
  <si>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</si>
  <si>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</si>
  <si>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</si>
  <si>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</si>
  <si>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</si>
  <si>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</si>
  <si>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</si>
  <si>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</si>
  <si>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</si>
  <si>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</si>
  <si>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</si>
  <si>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</si>
  <si>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</si>
  <si>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</si>
  <si>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</si>
  <si>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</si>
  <si>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</si>
  <si>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</si>
  <si>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</si>
  <si>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</si>
  <si>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</si>
  <si>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</si>
  <si>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</si>
  <si>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</si>
  <si>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</si>
  <si>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</si>
  <si>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</si>
  <si>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</si>
  <si>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</si>
  <si>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</si>
  <si>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</si>
  <si>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</si>
  <si>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</si>
  <si>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</si>
  <si>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</si>
  <si>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</si>
  <si>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</si>
  <si>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</si>
  <si>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</si>
  <si>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</si>
  <si>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</si>
  <si>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</si>
  <si>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</si>
  <si>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</si>
  <si>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</si>
  <si>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</si>
  <si>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</si>
  <si>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</si>
  <si>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</si>
  <si>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</si>
  <si>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</si>
  <si>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</si>
  <si>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</si>
  <si>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</si>
  <si>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</si>
  <si>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</si>
  <si>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</si>
  <si>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</si>
  <si>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</si>
  <si>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</si>
  <si>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</si>
  <si>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</si>
  <si>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</si>
  <si>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</si>
  <si>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</si>
  <si>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</si>
  <si>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</si>
  <si>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</si>
  <si>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</si>
  <si>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</si>
  <si>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</si>
  <si>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</si>
  <si>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</si>
  <si>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</si>
  <si>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</si>
  <si>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</si>
  <si>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</si>
  <si>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</si>
  <si>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</si>
  <si>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</si>
  <si>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</si>
  <si>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</si>
  <si>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</si>
  <si>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</si>
  <si>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</si>
  <si>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</si>
  <si>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</si>
  <si>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</si>
  <si>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</si>
  <si>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</si>
  <si>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</si>
  <si>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</si>
  <si>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</si>
  <si>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</si>
  <si>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</si>
  <si>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</si>
  <si>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</si>
  <si>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</si>
  <si>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</si>
  <si>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</si>
  <si>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</si>
  <si>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</si>
  <si>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</si>
  <si>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</si>
  <si>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</si>
  <si>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</si>
  <si>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</si>
  <si>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</si>
  <si>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</si>
  <si>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</si>
  <si>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</si>
  <si>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</si>
  <si>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</si>
  <si>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</si>
  <si>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</si>
  <si>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</si>
  <si>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</si>
  <si>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</si>
  <si>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</si>
  <si>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</si>
  <si>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</si>
  <si>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</si>
  <si>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</si>
  <si>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</si>
  <si>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</si>
  <si>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</si>
  <si>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</si>
  <si>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</si>
  <si>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</si>
  <si>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</si>
  <si>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</si>
  <si>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</si>
  <si>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</si>
  <si>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</si>
  <si>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</si>
  <si>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</si>
  <si>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</si>
  <si>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</si>
  <si>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</si>
  <si>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</si>
  <si>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</si>
  <si>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</si>
  <si>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</si>
  <si>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</si>
  <si>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</si>
  <si>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</si>
  <si>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</si>
  <si>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</si>
  <si>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</si>
  <si>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</si>
  <si>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</si>
  <si>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</si>
  <si>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</si>
  <si>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</si>
  <si>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</si>
  <si>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</si>
  <si>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</si>
  <si>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</si>
  <si>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</si>
  <si>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</si>
  <si>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</si>
  <si>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</si>
  <si>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</si>
  <si>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</si>
  <si>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</si>
  <si>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</si>
  <si>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</si>
  <si>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</si>
  <si>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</si>
  <si>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</si>
  <si>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</si>
  <si>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</si>
  <si>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</si>
  <si>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</si>
  <si>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</si>
  <si>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</si>
  <si>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</si>
  <si>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</si>
  <si>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</si>
  <si>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</si>
  <si>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</si>
  <si>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</si>
  <si>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</si>
  <si>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</si>
  <si>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</si>
  <si>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</si>
  <si>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</si>
  <si>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</si>
  <si>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</si>
  <si>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</si>
  <si>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</si>
  <si>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</si>
  <si>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</si>
  <si>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</si>
  <si>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</si>
  <si>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</si>
  <si>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</si>
  <si>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</si>
  <si>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</si>
  <si>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</si>
  <si>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</si>
  <si>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</si>
  <si>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</si>
  <si>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</si>
  <si>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</si>
  <si>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</si>
  <si>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</si>
  <si>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</si>
  <si>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</si>
  <si>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</si>
  <si>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</si>
  <si>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</si>
  <si>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</si>
  <si>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</si>
  <si>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</si>
  <si>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</si>
  <si>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</si>
  <si>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</si>
  <si>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</si>
  <si>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</si>
  <si>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</si>
  <si>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</si>
  <si>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</si>
  <si>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</si>
  <si>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</si>
  <si>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</si>
  <si>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</si>
  <si>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</si>
  <si>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</si>
  <si>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</si>
  <si>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</si>
  <si>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</si>
  <si>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</si>
  <si>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</si>
  <si>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</si>
  <si>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</si>
  <si>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</si>
  <si>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</si>
  <si>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</si>
  <si>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</si>
  <si>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</si>
  <si>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</si>
  <si>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</si>
  <si>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</si>
  <si>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</si>
  <si>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</si>
  <si>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</si>
  <si>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</si>
  <si>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</si>
  <si>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</si>
  <si>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</si>
  <si>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</si>
  <si>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</si>
  <si>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</si>
  <si>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</si>
  <si>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</si>
  <si>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</si>
  <si>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</si>
  <si>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</si>
  <si>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</si>
  <si>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</si>
  <si>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</si>
  <si>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</si>
  <si>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</si>
  <si>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</si>
  <si>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</si>
  <si>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</si>
  <si>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</si>
  <si>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</si>
  <si>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</si>
  <si>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</si>
  <si>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</si>
  <si>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</si>
  <si>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</si>
  <si>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</si>
  <si>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</si>
  <si>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</si>
  <si>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</si>
  <si>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</si>
  <si>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</si>
  <si>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</si>
  <si>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</si>
  <si>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</si>
  <si>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</si>
  <si>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</si>
  <si>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</si>
  <si>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</si>
  <si>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</si>
  <si>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</si>
  <si>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</si>
  <si>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</si>
  <si>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</si>
  <si>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</si>
  <si>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</si>
  <si>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</si>
  <si>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</si>
  <si>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</si>
  <si>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</si>
  <si>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</si>
  <si>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</si>
  <si>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</si>
  <si>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</si>
  <si>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</si>
  <si>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</si>
  <si>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</si>
  <si>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</si>
  <si>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</si>
  <si>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</si>
  <si>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</si>
  <si>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</si>
  <si>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</si>
  <si>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</si>
  <si>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</si>
  <si>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</si>
  <si>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</si>
  <si>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</si>
  <si>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</si>
  <si>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</si>
  <si>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</si>
  <si>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</si>
  <si>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</si>
  <si>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</si>
  <si>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</si>
  <si>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</si>
  <si>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</si>
  <si>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</si>
  <si>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</si>
  <si>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</si>
  <si>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</si>
  <si>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</si>
  <si>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</si>
  <si>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</si>
  <si>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</si>
  <si>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</si>
  <si>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</si>
  <si>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</si>
  <si>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</si>
  <si>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</si>
  <si>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</si>
  <si>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</si>
  <si>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</si>
  <si>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</si>
  <si>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</si>
  <si>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</si>
  <si>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</si>
  <si>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</si>
  <si>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</si>
  <si>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</si>
  <si>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</si>
  <si>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</si>
  <si>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</si>
  <si>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</si>
  <si>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</si>
  <si>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</si>
  <si>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</si>
  <si>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</si>
  <si>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</si>
  <si>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</si>
  <si>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</si>
  <si>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</si>
  <si>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</si>
  <si>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</si>
  <si>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</si>
  <si>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</si>
  <si>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</si>
  <si>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</si>
  <si>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</si>
  <si>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</si>
  <si>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</si>
  <si>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</si>
  <si>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</si>
  <si>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</si>
  <si>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</si>
  <si>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</si>
  <si>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</si>
  <si>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</si>
  <si>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</si>
  <si>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</si>
  <si>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</si>
  <si>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</si>
  <si>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</si>
  <si>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</si>
  <si>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</si>
  <si>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</si>
  <si>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</si>
  <si>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</si>
  <si>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</si>
  <si>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</si>
  <si>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</si>
  <si>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</si>
  <si>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</si>
  <si>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</si>
  <si>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</si>
  <si>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</si>
  <si>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</si>
  <si>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</si>
  <si>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</si>
  <si>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</si>
  <si>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</si>
  <si>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</si>
  <si>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</si>
  <si>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</si>
  <si>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</si>
  <si>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</si>
  <si>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</si>
  <si>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</si>
  <si>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</si>
  <si>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</si>
  <si>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</si>
  <si>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</si>
  <si>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</si>
  <si>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</si>
  <si>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</si>
  <si>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</si>
  <si>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</si>
  <si>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</si>
  <si>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</si>
  <si>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</si>
  <si>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</si>
  <si>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</si>
  <si>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</si>
  <si>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</si>
  <si>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</si>
  <si>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</si>
  <si>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</si>
  <si>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</si>
  <si>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</si>
  <si>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</si>
  <si>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</si>
  <si>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</si>
  <si>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</si>
  <si>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</si>
  <si>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</si>
  <si>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</si>
  <si>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</si>
  <si>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</si>
  <si>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</si>
  <si>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</si>
  <si>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</si>
  <si>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</si>
  <si>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</si>
  <si>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</si>
  <si>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</si>
  <si>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</si>
  <si>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</si>
  <si>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</si>
  <si>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</si>
  <si>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</si>
  <si>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</si>
  <si>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</si>
  <si>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</si>
  <si>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</si>
  <si>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</si>
  <si>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</si>
  <si>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</si>
  <si>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</si>
  <si>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</si>
  <si>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</si>
  <si>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</si>
  <si>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</si>
  <si>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</si>
  <si>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</si>
  <si>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</si>
  <si>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</si>
  <si>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</si>
  <si>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</si>
  <si>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</si>
  <si>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</si>
  <si>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</si>
  <si>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</si>
  <si>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</si>
  <si>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</si>
  <si>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</si>
  <si>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</si>
  <si>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</si>
  <si>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</si>
  <si>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</si>
  <si>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</si>
  <si>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</si>
  <si>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</si>
  <si>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</si>
  <si>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</si>
  <si>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</si>
  <si>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</si>
  <si>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</si>
  <si>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</si>
  <si>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</si>
  <si>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</si>
  <si>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</si>
  <si>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</si>
  <si>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</si>
  <si>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</si>
  <si>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</si>
  <si>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</si>
  <si>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</si>
  <si>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</si>
  <si>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</si>
  <si>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</si>
  <si>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</si>
  <si>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</si>
  <si>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</si>
  <si>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</si>
  <si>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</si>
  <si>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</si>
  <si>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</si>
  <si>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</si>
  <si>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</si>
  <si>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</si>
  <si>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</si>
  <si>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</si>
  <si>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</si>
  <si>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</si>
  <si>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</si>
  <si>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</si>
  <si>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</si>
  <si>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</si>
  <si>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</si>
  <si>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</si>
  <si>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</si>
  <si>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</si>
  <si>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</si>
  <si>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</si>
  <si>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</si>
  <si>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</si>
  <si>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</si>
  <si>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</si>
  <si>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</si>
  <si>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</si>
  <si>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</si>
  <si>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</si>
  <si>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</si>
  <si>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</si>
  <si>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</si>
  <si>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</si>
  <si>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</si>
  <si>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</si>
  <si>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</si>
  <si>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</si>
  <si>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</si>
  <si>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</si>
  <si>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</si>
  <si>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</si>
  <si>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</si>
  <si>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</si>
  <si>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</si>
  <si>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</si>
  <si>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</si>
  <si>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</si>
  <si>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</si>
  <si>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</si>
  <si>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</si>
  <si>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</si>
  <si>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</si>
  <si>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</si>
  <si>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</si>
  <si>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</si>
  <si>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</si>
  <si>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</si>
  <si>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</si>
  <si>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</si>
  <si>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</si>
  <si>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</si>
  <si>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</si>
  <si>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</si>
  <si>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</si>
  <si>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</si>
  <si>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</si>
  <si>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</si>
  <si>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</si>
  <si>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</si>
  <si>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</si>
  <si>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</si>
  <si>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</si>
  <si>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</si>
  <si>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</si>
  <si>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</si>
  <si>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</si>
  <si>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</si>
  <si>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</si>
  <si>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</si>
  <si>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</si>
  <si>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</si>
  <si>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</si>
  <si>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</si>
  <si>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</si>
  <si>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</si>
  <si>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</si>
  <si>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</si>
  <si>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</si>
  <si>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</si>
  <si>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</si>
  <si>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</si>
  <si>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</si>
  <si>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</si>
  <si>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</si>
  <si>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</si>
  <si>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</si>
  <si>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</si>
  <si>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</si>
  <si>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</si>
  <si>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</si>
  <si>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</si>
  <si>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</si>
  <si>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</si>
  <si>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</si>
  <si>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</si>
  <si>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</si>
  <si>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</si>
  <si>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</si>
  <si>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</si>
  <si>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</si>
  <si>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</si>
  <si>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</si>
  <si>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</si>
  <si>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</si>
  <si>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</si>
  <si>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</si>
  <si>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</si>
  <si>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</si>
  <si>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</si>
  <si>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</si>
  <si>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</si>
  <si>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</si>
  <si>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</si>
  <si>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</si>
  <si>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</si>
  <si>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</si>
  <si>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</si>
  <si>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</si>
  <si>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</si>
  <si>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</si>
  <si>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</si>
  <si>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</si>
  <si>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</si>
  <si>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</si>
  <si>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</si>
  <si>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</si>
  <si>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</si>
  <si>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</si>
  <si>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</si>
  <si>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</si>
  <si>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</si>
  <si>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</si>
  <si>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</si>
  <si>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</si>
  <si>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</si>
  <si>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</si>
  <si>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</si>
  <si>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</si>
  <si>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</si>
  <si>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</si>
  <si>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</si>
  <si>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</si>
  <si>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</si>
  <si>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</si>
  <si>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</si>
  <si>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</si>
  <si>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</si>
  <si>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</si>
  <si>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</si>
  <si>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</si>
  <si>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</si>
  <si>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</si>
  <si>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</si>
  <si>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</si>
  <si>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</si>
  <si>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</si>
  <si>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</si>
  <si>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</si>
  <si>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</si>
  <si>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</si>
  <si>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</si>
  <si>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</si>
  <si>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</si>
  <si>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</si>
  <si>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</si>
  <si>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</si>
  <si>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</si>
  <si>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</si>
  <si>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</si>
  <si>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</si>
  <si>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</si>
  <si>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</si>
  <si>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</si>
  <si>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</si>
  <si>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</si>
  <si>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</si>
  <si>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</si>
  <si>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</si>
  <si>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</si>
  <si>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</si>
  <si>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</si>
  <si>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</si>
  <si>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</si>
  <si>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</si>
  <si>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</si>
  <si>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</si>
  <si>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</si>
  <si>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</si>
  <si>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</si>
  <si>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</si>
  <si>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</si>
  <si>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</si>
  <si>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</si>
  <si>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</si>
  <si>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</si>
  <si>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</si>
  <si>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</si>
  <si>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</si>
  <si>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</si>
  <si>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</si>
  <si>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</si>
  <si>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</si>
  <si>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</si>
  <si>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</si>
  <si>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</si>
  <si>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</si>
  <si>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</si>
  <si>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</si>
  <si>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</si>
  <si>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</si>
  <si>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</si>
  <si>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</si>
  <si>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</si>
  <si>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</si>
  <si>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</si>
  <si>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</si>
  <si>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</si>
  <si>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</si>
  <si>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</si>
  <si>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</si>
  <si>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</si>
  <si>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</si>
  <si>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</si>
  <si>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</si>
  <si>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</si>
  <si>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</si>
  <si>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</si>
  <si>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</si>
  <si>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</si>
  <si>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</si>
  <si>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</si>
  <si>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</si>
  <si>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</si>
  <si>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</si>
  <si>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</si>
  <si>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</si>
  <si>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</si>
  <si>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</si>
  <si>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</si>
  <si>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</si>
  <si>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</si>
  <si>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</si>
  <si>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</si>
  <si>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</si>
  <si>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</si>
  <si>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</si>
  <si>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</si>
  <si>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</si>
  <si>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</si>
  <si>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</si>
  <si>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</si>
  <si>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</si>
  <si>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</si>
  <si>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</si>
  <si>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</si>
  <si>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</si>
  <si>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</si>
  <si>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</si>
  <si>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</si>
  <si>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</si>
  <si>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</si>
  <si>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</si>
  <si>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</si>
  <si>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</si>
  <si>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</si>
  <si>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</si>
  <si>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</si>
  <si>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</si>
  <si>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</si>
  <si>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</si>
  <si>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</si>
  <si>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</si>
  <si>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</si>
  <si>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</si>
  <si>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</si>
  <si>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</si>
  <si>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</si>
  <si>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</si>
  <si>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</si>
  <si>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</si>
  <si>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</si>
  <si>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</si>
  <si>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</si>
  <si>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</si>
  <si>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</si>
  <si>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</si>
  <si>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</si>
  <si>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</si>
  <si>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</si>
  <si>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</si>
  <si>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</si>
  <si>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</si>
  <si>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</si>
  <si>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</si>
  <si>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</si>
  <si>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</si>
  <si>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</si>
  <si>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</si>
  <si>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</si>
  <si>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</si>
  <si>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</si>
  <si>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</si>
  <si>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</si>
  <si>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</si>
  <si>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</si>
  <si>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</si>
  <si>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</si>
  <si>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</si>
  <si>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</si>
  <si>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</si>
  <si>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</si>
  <si>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</si>
  <si>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</si>
  <si>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</si>
  <si>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</si>
  <si>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</si>
  <si>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</si>
  <si>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</si>
  <si>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</si>
  <si>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</si>
  <si>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</si>
  <si>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</si>
  <si>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</si>
  <si>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</si>
  <si>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</si>
  <si>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</si>
  <si>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</si>
  <si>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</si>
  <si>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</si>
  <si>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</si>
  <si>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</si>
  <si>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</si>
  <si>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</si>
  <si>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</si>
  <si>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</si>
  <si>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</si>
  <si>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</si>
  <si>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</si>
  <si>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</si>
  <si>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</si>
  <si>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</si>
  <si>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</si>
  <si>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</si>
  <si>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</si>
  <si>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</si>
  <si>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</si>
  <si>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</si>
  <si>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</si>
  <si>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</si>
  <si>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</si>
  <si>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</si>
  <si>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</si>
  <si>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</si>
  <si>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</si>
  <si>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</si>
  <si>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</si>
  <si>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</si>
  <si>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</si>
  <si>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</si>
  <si>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</si>
  <si>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</si>
  <si>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</si>
  <si>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</si>
  <si>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</si>
  <si>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</si>
  <si>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</si>
  <si>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</si>
  <si>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</si>
  <si>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</si>
  <si>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</si>
  <si>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</si>
  <si>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</si>
  <si>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</si>
  <si>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</si>
  <si>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</si>
  <si>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</si>
  <si>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</si>
  <si>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</si>
  <si>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</si>
  <si>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</si>
  <si>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</si>
  <si>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</si>
  <si>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</si>
  <si>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</si>
  <si>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</si>
  <si>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</si>
  <si>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</si>
  <si>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</si>
  <si>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</si>
  <si>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</si>
  <si>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</si>
  <si>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</si>
  <si>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</si>
  <si>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</si>
  <si>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</si>
  <si>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</si>
  <si>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</si>
  <si>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</si>
  <si>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</si>
  <si>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</si>
  <si>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</si>
  <si>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</si>
  <si>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</si>
  <si>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</si>
  <si>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</si>
  <si>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</si>
  <si>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</si>
  <si>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</si>
  <si>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</si>
  <si>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</si>
  <si>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</si>
  <si>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</si>
  <si>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</si>
  <si>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</si>
  <si>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</si>
  <si>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</si>
  <si>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</si>
  <si>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</si>
  <si>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</si>
  <si>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</si>
  <si>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</si>
  <si>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</si>
  <si>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</si>
  <si>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</si>
  <si>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</si>
  <si>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</si>
  <si>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</si>
  <si>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</si>
  <si>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</si>
  <si>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</si>
  <si>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</si>
  <si>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</si>
  <si>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</si>
  <si>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</si>
  <si>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</si>
  <si>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</si>
  <si>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</si>
  <si>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</si>
  <si>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</si>
  <si>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</si>
  <si>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</si>
  <si>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</si>
  <si>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</si>
  <si>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</si>
  <si>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</si>
  <si>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</si>
  <si>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</si>
  <si>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</si>
  <si>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</si>
  <si>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</si>
  <si>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</si>
  <si>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</si>
  <si>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</si>
  <si>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</si>
  <si>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</si>
  <si>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</si>
  <si>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</si>
  <si>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</si>
  <si>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</si>
  <si>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</si>
  <si>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</si>
  <si>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</si>
  <si>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</si>
  <si>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</si>
  <si>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</si>
  <si>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</si>
  <si>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</si>
  <si>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</si>
  <si>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</si>
  <si>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</si>
  <si>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</si>
  <si>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</si>
  <si>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</si>
  <si>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</si>
  <si>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</si>
  <si>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</si>
  <si>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</si>
  <si>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</si>
  <si>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</si>
  <si>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</si>
  <si>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</si>
  <si>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</si>
  <si>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</si>
  <si>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</si>
  <si>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</si>
  <si>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</si>
  <si>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</si>
  <si>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</si>
  <si>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</si>
  <si>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</si>
  <si>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</si>
  <si>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</si>
  <si>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</si>
  <si>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</si>
  <si>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</si>
  <si>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</si>
  <si>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</si>
  <si>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</si>
  <si>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</si>
  <si>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</si>
  <si>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</si>
  <si>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</si>
  <si>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</si>
  <si>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</si>
  <si>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</si>
  <si>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</si>
  <si>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</si>
  <si>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</si>
  <si>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</si>
  <si>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</si>
  <si>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</si>
  <si>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</si>
  <si>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</si>
  <si>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</si>
  <si>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</si>
  <si>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</si>
  <si>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</si>
  <si>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</si>
  <si>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</si>
  <si>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</si>
  <si>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</si>
  <si>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</si>
  <si>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</si>
  <si>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</si>
  <si>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</si>
  <si>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</si>
  <si>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</si>
  <si>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</si>
  <si>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</si>
  <si>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</si>
  <si>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</si>
  <si>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</si>
  <si>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</si>
  <si>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</si>
  <si>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</si>
  <si>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</si>
  <si>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</si>
  <si>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</si>
  <si>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</si>
  <si>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</si>
  <si>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</si>
  <si>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</si>
  <si>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</si>
  <si>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</si>
  <si>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</si>
  <si>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</si>
  <si>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</si>
  <si>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</si>
  <si>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</si>
  <si>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</si>
  <si>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</si>
  <si>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</si>
  <si>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</si>
  <si>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</si>
  <si>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</si>
  <si>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</si>
  <si>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</si>
  <si>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</si>
  <si>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</si>
  <si>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</si>
  <si>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</si>
  <si>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</si>
  <si>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</si>
  <si>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</si>
  <si>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</si>
  <si>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</si>
  <si>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</si>
  <si>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</si>
  <si>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</si>
  <si>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</si>
  <si>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</si>
  <si>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</si>
  <si>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</si>
  <si>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</si>
  <si>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</si>
  <si>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</si>
  <si>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</si>
  <si>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</si>
  <si>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</si>
  <si>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</si>
  <si>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</si>
  <si>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</si>
  <si>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</si>
  <si>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</si>
  <si>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</si>
  <si>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</si>
  <si>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</si>
  <si>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</si>
  <si>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</si>
  <si>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</si>
  <si>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</si>
  <si>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</si>
  <si>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</si>
  <si>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</si>
  <si>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</si>
  <si>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</si>
  <si>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</si>
  <si>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</si>
  <si>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</si>
  <si>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</si>
  <si>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</si>
  <si>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</si>
  <si>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</si>
  <si>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</si>
  <si>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</si>
  <si>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</si>
  <si>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</si>
  <si>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</si>
  <si>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</si>
  <si>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</si>
  <si>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</si>
  <si>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</si>
  <si>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</si>
  <si>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</si>
  <si>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</si>
  <si>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</si>
  <si>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</si>
  <si>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</si>
  <si>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</si>
  <si>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</si>
  <si>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</si>
  <si>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</si>
  <si>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</si>
  <si>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</si>
  <si>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</si>
  <si>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</si>
  <si>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</si>
  <si>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</si>
  <si>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</si>
  <si>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</si>
  <si>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</si>
  <si>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</si>
  <si>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</si>
  <si>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</si>
  <si>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</si>
  <si>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</si>
  <si>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</si>
  <si>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</si>
  <si>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</si>
  <si>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</si>
  <si>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</si>
  <si>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</si>
  <si>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</si>
  <si>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</si>
  <si>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</si>
  <si>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</si>
  <si>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</si>
  <si>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</si>
  <si>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</si>
  <si>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</si>
  <si>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</si>
  <si>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</si>
  <si>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</si>
  <si>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</si>
  <si>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</si>
  <si>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</si>
  <si>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</si>
  <si>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</si>
  <si>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</si>
  <si>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</si>
  <si>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</si>
  <si>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</si>
  <si>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</si>
  <si>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</si>
  <si>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</si>
  <si>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</si>
  <si>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</si>
  <si>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</si>
  <si>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</si>
  <si>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</si>
  <si>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</si>
  <si>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</si>
  <si>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</si>
  <si>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</si>
  <si>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</si>
  <si>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</si>
  <si>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</si>
  <si>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</si>
  <si>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</si>
  <si>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</si>
  <si>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</si>
  <si>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</si>
  <si>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</si>
  <si>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</si>
  <si>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</si>
  <si>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</si>
  <si>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</si>
  <si>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</si>
  <si>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</si>
  <si>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</si>
  <si>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</si>
  <si>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</si>
  <si>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</si>
  <si>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</si>
  <si>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</si>
  <si>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</si>
  <si>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</si>
  <si>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</si>
  <si>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</si>
  <si>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</si>
  <si>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</si>
  <si>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</si>
  <si>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</si>
  <si>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</si>
  <si>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</si>
  <si>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</si>
  <si>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</si>
  <si>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</si>
  <si>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</si>
  <si>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</si>
  <si>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</si>
  <si>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</si>
  <si>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</si>
  <si>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</si>
  <si>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</si>
  <si>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</si>
  <si>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</si>
  <si>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</si>
  <si>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</si>
  <si>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</si>
  <si>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</si>
  <si>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</si>
  <si>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</si>
  <si>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</si>
  <si>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</si>
  <si>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</si>
  <si>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</si>
  <si>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</si>
  <si>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</si>
  <si>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</si>
  <si>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</si>
  <si>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</si>
  <si>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</si>
  <si>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</si>
  <si>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</si>
  <si>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</si>
  <si>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</si>
  <si>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</si>
  <si>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</si>
  <si>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</si>
  <si>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</si>
  <si>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</si>
  <si>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</si>
  <si>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</si>
  <si>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</si>
  <si>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</si>
  <si>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</si>
  <si>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</si>
  <si>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</si>
  <si>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</si>
  <si>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</si>
  <si>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</si>
  <si>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</si>
  <si>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</si>
  <si>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</si>
  <si>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</si>
  <si>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</si>
  <si>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</si>
  <si>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</si>
  <si>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</si>
  <si>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</si>
  <si>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</si>
  <si>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</si>
  <si>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</si>
  <si>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</si>
  <si>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</si>
  <si>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</si>
  <si>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</si>
  <si>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</si>
  <si>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</si>
  <si>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</si>
  <si>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</si>
  <si>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</si>
  <si>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</si>
  <si>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</si>
  <si>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</si>
  <si>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</si>
  <si>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</si>
  <si>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</si>
  <si>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</si>
  <si>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</si>
  <si>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</si>
  <si>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</si>
  <si>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</si>
  <si>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</si>
  <si>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</si>
  <si>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</si>
  <si>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</si>
  <si>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</si>
  <si>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</si>
  <si>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</si>
  <si>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</si>
  <si>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</si>
  <si>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</si>
  <si>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</si>
  <si>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</si>
  <si>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</si>
  <si>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</si>
  <si>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</si>
  <si>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</si>
  <si>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</si>
  <si>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</si>
  <si>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</si>
  <si>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</si>
  <si>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</si>
  <si>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</si>
  <si>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</si>
  <si>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</si>
  <si>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</si>
  <si>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</si>
  <si>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</si>
  <si>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</si>
  <si>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</si>
  <si>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</si>
  <si>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</si>
  <si>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</si>
  <si>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</si>
  <si>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</si>
  <si>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</si>
  <si>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</si>
  <si>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</si>
  <si>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</si>
  <si>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</si>
  <si>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</si>
  <si>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</si>
  <si>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</si>
  <si>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</si>
  <si>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</si>
  <si>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</si>
  <si>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</si>
  <si>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</si>
  <si>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</si>
  <si>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</si>
  <si>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</si>
  <si>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</si>
  <si>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</si>
  <si>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</si>
  <si>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</si>
  <si>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</si>
  <si>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</si>
  <si>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</si>
  <si>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</si>
  <si>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</si>
  <si>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</si>
  <si>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</si>
  <si>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</si>
  <si>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</si>
  <si>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</si>
  <si>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</si>
  <si>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</si>
  <si>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</si>
  <si>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</si>
  <si>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</si>
  <si>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</si>
  <si>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</si>
  <si>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</si>
  <si>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</si>
  <si>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</si>
  <si>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</si>
  <si>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</si>
  <si>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</si>
  <si>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</si>
  <si>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</si>
  <si>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</si>
  <si>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</si>
  <si>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</si>
  <si>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</si>
  <si>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</si>
  <si>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</si>
  <si>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</si>
  <si>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</si>
  <si>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</si>
  <si>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</si>
  <si>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</si>
  <si>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</si>
  <si>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</si>
  <si>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</si>
  <si>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</si>
  <si>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</si>
  <si>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</si>
  <si>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</si>
  <si>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</si>
  <si>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</si>
  <si>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</si>
  <si>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</si>
  <si>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</si>
  <si>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</si>
  <si>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</si>
  <si>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</si>
  <si>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</si>
  <si>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</si>
  <si>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</si>
  <si>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</si>
  <si>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</si>
  <si>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</si>
  <si>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</si>
  <si>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</si>
  <si>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</si>
  <si>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</si>
  <si>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</si>
  <si>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</si>
  <si>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</si>
  <si>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</si>
  <si>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</si>
  <si>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</si>
  <si>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</si>
  <si>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</si>
  <si>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</si>
  <si>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</si>
  <si>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</si>
  <si>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</si>
  <si>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</si>
  <si>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</si>
  <si>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</si>
  <si>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</si>
  <si>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</si>
  <si>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</si>
  <si>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</si>
  <si>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</si>
  <si>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</si>
  <si>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</si>
  <si>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</si>
  <si>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</si>
  <si>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</si>
  <si>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</si>
  <si>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</si>
  <si>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</si>
  <si>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</si>
  <si>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</si>
  <si>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</si>
  <si>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</si>
  <si>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</si>
  <si>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</si>
  <si>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</si>
  <si>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</si>
  <si>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</si>
  <si>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</si>
  <si>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</si>
  <si>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</si>
  <si>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</si>
  <si>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</si>
  <si>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</si>
  <si>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</si>
  <si>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</si>
  <si>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</si>
  <si>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</si>
  <si>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</si>
  <si>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</si>
  <si>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</si>
  <si>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</si>
  <si>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</si>
  <si>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</si>
  <si>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</si>
  <si>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</si>
  <si>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</si>
  <si>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</si>
  <si>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</si>
  <si>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</si>
  <si>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</si>
  <si>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</si>
  <si>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</si>
  <si>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</si>
  <si>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</si>
  <si>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</si>
  <si>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</si>
  <si>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</si>
  <si>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</si>
  <si>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</si>
  <si>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</si>
  <si>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</si>
  <si>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</si>
  <si>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</si>
  <si>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</si>
  <si>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</si>
  <si>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</si>
  <si>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</si>
  <si>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</si>
  <si>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</si>
  <si>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</si>
  <si>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</si>
  <si>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</si>
  <si>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</si>
  <si>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</si>
  <si>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</si>
  <si>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</si>
  <si>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</si>
  <si>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</si>
  <si>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</si>
  <si>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</si>
  <si>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</si>
  <si>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</si>
  <si>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</si>
  <si>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</si>
  <si>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</si>
  <si>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</si>
  <si>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</si>
  <si>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</si>
  <si>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</si>
  <si>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</si>
  <si>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</si>
  <si>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</si>
  <si>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</si>
  <si>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</si>
  <si>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</si>
  <si>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</si>
  <si>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</si>
  <si>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</si>
  <si>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</si>
  <si>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</si>
  <si>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</si>
  <si>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</si>
  <si>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</si>
  <si>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</si>
  <si>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</si>
  <si>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</si>
  <si>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</si>
  <si>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</si>
  <si>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</si>
  <si>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</si>
  <si>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</si>
  <si>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</si>
  <si>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</si>
  <si>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</si>
  <si>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</si>
  <si>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</si>
  <si>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</si>
  <si>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</si>
  <si>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</si>
  <si>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</si>
  <si>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</si>
  <si>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</si>
  <si>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</si>
  <si>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</si>
  <si>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</si>
  <si>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</si>
  <si>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</si>
  <si>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</si>
  <si>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</si>
  <si>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</si>
  <si>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</si>
  <si>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</si>
  <si>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</si>
  <si>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</si>
  <si>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</si>
  <si>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</si>
  <si>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</si>
  <si>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</si>
  <si>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</si>
  <si>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</si>
  <si>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</si>
  <si>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</si>
  <si>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</si>
  <si>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</si>
  <si>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</si>
  <si>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</si>
  <si>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</si>
  <si>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</si>
  <si>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</si>
  <si>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</si>
  <si>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</si>
  <si>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</si>
  <si>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</si>
  <si>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</si>
  <si>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</si>
  <si>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</si>
  <si>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</si>
  <si>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</si>
  <si>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</si>
  <si>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</si>
  <si>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</si>
  <si>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</si>
  <si>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</si>
  <si>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</si>
  <si>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</si>
  <si>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</si>
  <si>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</si>
  <si>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</si>
  <si>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</si>
  <si>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</si>
  <si>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</si>
  <si>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</si>
  <si>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</si>
  <si>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</si>
  <si>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</si>
  <si>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</si>
  <si>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</si>
  <si>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</si>
  <si>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</si>
  <si>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</si>
  <si>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</si>
  <si>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</si>
  <si>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</si>
  <si>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</si>
  <si>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</si>
  <si>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</si>
  <si>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</si>
  <si>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</si>
  <si>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</si>
  <si>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</si>
  <si>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</si>
  <si>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</si>
  <si>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</si>
  <si>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</si>
  <si>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</si>
  <si>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</si>
  <si>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</si>
  <si>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</si>
  <si>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</si>
  <si>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</si>
  <si>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</si>
  <si>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</si>
  <si>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</si>
  <si>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</si>
  <si>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</si>
  <si>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</si>
  <si>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</si>
  <si>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</si>
  <si>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</si>
  <si>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</si>
  <si>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</si>
  <si>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</si>
  <si>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</si>
  <si>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</si>
  <si>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</si>
  <si>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</si>
  <si>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</si>
  <si>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</si>
  <si>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</si>
  <si>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</si>
  <si>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</si>
  <si>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</si>
  <si>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</si>
  <si>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</si>
  <si>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</si>
  <si>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</si>
  <si>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</si>
  <si>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</si>
  <si>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</si>
  <si>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</si>
  <si>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</si>
  <si>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</si>
  <si>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</si>
  <si>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</si>
  <si>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</si>
  <si>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</si>
  <si>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</si>
  <si>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</si>
  <si>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</si>
  <si>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</si>
  <si>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</si>
  <si>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</si>
  <si>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</si>
  <si>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</si>
  <si>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</si>
  <si>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</si>
  <si>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</si>
  <si>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</si>
  <si>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</si>
  <si>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</si>
  <si>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</si>
  <si>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</si>
  <si>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</si>
  <si>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</si>
  <si>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</si>
  <si>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</si>
  <si>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</si>
  <si>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</si>
  <si>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</si>
  <si>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</si>
  <si>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</si>
  <si>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</si>
  <si>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</si>
  <si>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</si>
  <si>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</si>
  <si>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</si>
  <si>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</si>
  <si>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</si>
  <si>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</si>
  <si>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</si>
  <si>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</si>
  <si>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</si>
  <si>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</si>
  <si>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</si>
  <si>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</si>
  <si>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</si>
  <si>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</si>
  <si>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</si>
  <si>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</si>
  <si>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</si>
  <si>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</si>
  <si>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</si>
  <si>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</si>
  <si>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</si>
  <si>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</si>
  <si>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</si>
  <si>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</si>
  <si>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</si>
  <si>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</si>
  <si>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</si>
  <si>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</si>
  <si>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</si>
  <si>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</si>
  <si>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</si>
  <si>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</si>
  <si>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</si>
  <si>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</si>
  <si>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</si>
  <si>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</si>
  <si>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</si>
  <si>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</si>
  <si>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</si>
  <si>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</si>
  <si>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</si>
  <si>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</si>
  <si>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</si>
  <si>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</si>
  <si>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</si>
  <si>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</si>
  <si>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</si>
  <si>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</si>
  <si>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</si>
  <si>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</si>
  <si>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</si>
  <si>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</si>
  <si>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</si>
  <si>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</si>
  <si>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</si>
  <si>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</si>
  <si>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</si>
  <si>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</si>
  <si>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</si>
  <si>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</si>
  <si>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</si>
  <si>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</si>
  <si>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</si>
  <si>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</si>
  <si>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</si>
  <si>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</si>
  <si>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</si>
  <si>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</si>
  <si>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</si>
  <si>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</si>
  <si>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</si>
  <si>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</si>
  <si>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</si>
  <si>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</si>
  <si>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</si>
  <si>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</si>
  <si>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</si>
  <si>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</si>
  <si>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</si>
  <si>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</si>
  <si>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</si>
  <si>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</si>
  <si>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</si>
  <si>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</si>
  <si>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</si>
  <si>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</si>
  <si>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</si>
  <si>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</si>
  <si>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</si>
  <si>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</si>
  <si>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</si>
  <si>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</si>
  <si>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</si>
  <si>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</si>
  <si>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</si>
  <si>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</si>
  <si>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</si>
  <si>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</si>
  <si>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</si>
  <si>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</si>
  <si>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</si>
  <si>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</si>
  <si>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</si>
  <si>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</si>
  <si>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</si>
  <si>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</si>
  <si>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</si>
  <si>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</si>
  <si>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</si>
  <si>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</si>
  <si>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</si>
  <si>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</si>
  <si>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</si>
  <si>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</si>
  <si>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</si>
  <si>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</si>
  <si>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</si>
  <si>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</si>
  <si>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</si>
  <si>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</si>
  <si>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</si>
  <si>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</si>
  <si>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</si>
  <si>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</si>
  <si>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</si>
  <si>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</si>
  <si>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</si>
  <si>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</si>
  <si>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</si>
  <si>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</si>
  <si>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</si>
  <si>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</si>
  <si>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</si>
  <si>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</si>
  <si>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</si>
  <si>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</si>
  <si>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</si>
  <si>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</si>
  <si>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</si>
  <si>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</si>
  <si>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</si>
  <si>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</si>
  <si>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</si>
  <si>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</si>
  <si>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</si>
  <si>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</si>
  <si>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</si>
  <si>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</si>
  <si>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</si>
  <si>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</si>
  <si>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</si>
  <si>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</si>
  <si>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</si>
  <si>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</si>
  <si>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</si>
  <si>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</si>
  <si>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</si>
  <si>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</si>
  <si>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</si>
  <si>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</si>
  <si>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</si>
  <si>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</si>
  <si>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</si>
  <si>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</si>
  <si>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</si>
  <si>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</si>
  <si>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</si>
  <si>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</si>
  <si>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</si>
  <si>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</si>
  <si>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</si>
  <si>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</si>
  <si>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</si>
  <si>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</si>
  <si>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</si>
  <si>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</si>
  <si>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</si>
  <si>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</si>
  <si>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</si>
  <si>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</si>
  <si>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</si>
  <si>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</si>
  <si>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</si>
  <si>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</si>
  <si>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</si>
  <si>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</si>
  <si>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</si>
  <si>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</si>
  <si>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</si>
  <si>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</si>
  <si>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</si>
  <si>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</si>
  <si>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</si>
  <si>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</si>
  <si>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</si>
  <si>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</si>
  <si>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</si>
  <si>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</si>
  <si>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</si>
  <si>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</si>
  <si>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</si>
  <si>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</si>
  <si>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</si>
  <si>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</si>
  <si>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</si>
  <si>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</si>
  <si>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</si>
  <si>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</si>
  <si>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</si>
  <si>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</si>
  <si>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</si>
  <si>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</si>
  <si>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</si>
  <si>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</si>
  <si>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</si>
  <si>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</si>
  <si>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</si>
  <si>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</si>
  <si>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</si>
  <si>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</si>
  <si>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</si>
  <si>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</si>
  <si>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</si>
  <si>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</si>
  <si>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</si>
  <si>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</si>
  <si>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</si>
  <si>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</si>
  <si>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</si>
  <si>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</si>
  <si>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</si>
  <si>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</si>
  <si>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</si>
  <si>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</si>
  <si>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</si>
  <si>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</si>
  <si>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</si>
  <si>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</si>
  <si>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</si>
  <si>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</si>
  <si>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</si>
  <si>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</si>
  <si>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</si>
  <si>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</si>
  <si>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</si>
  <si>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</si>
  <si>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</si>
  <si>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</si>
  <si>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</si>
  <si>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</si>
  <si>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</si>
  <si>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</si>
  <si>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</si>
  <si>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</si>
  <si>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</si>
  <si>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</si>
  <si>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</si>
  <si>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</si>
  <si>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</si>
  <si>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</si>
  <si>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</si>
  <si>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</si>
  <si>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</si>
  <si>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</si>
  <si>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</si>
  <si>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</si>
  <si>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</si>
  <si>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</si>
  <si>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</si>
  <si>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</si>
  <si>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</si>
  <si>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</si>
  <si>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</si>
  <si>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</si>
  <si>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</si>
  <si>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</si>
  <si>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</si>
  <si>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</si>
  <si>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</si>
  <si>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</si>
  <si>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</si>
  <si>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</si>
  <si>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</si>
  <si>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</si>
  <si>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</si>
  <si>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</si>
  <si>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</si>
  <si>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</si>
  <si>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</si>
  <si>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</si>
  <si>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</si>
  <si>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</si>
  <si>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</si>
  <si>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</si>
  <si>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</si>
  <si>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</si>
  <si>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</si>
  <si>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</si>
  <si>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</si>
  <si>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</si>
  <si>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</si>
  <si>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</si>
  <si>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</si>
  <si>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</si>
  <si>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</si>
  <si>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</si>
  <si>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</si>
  <si>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</si>
  <si>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</si>
  <si>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</si>
  <si>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</si>
  <si>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</si>
  <si>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</si>
  <si>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</si>
  <si>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</si>
  <si>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</si>
  <si>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</si>
  <si>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</si>
  <si>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</si>
  <si>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</si>
  <si>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</si>
  <si>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</si>
  <si>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</si>
  <si>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</si>
  <si>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</si>
  <si>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</si>
  <si>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</si>
  <si>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</si>
  <si>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</si>
  <si>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</si>
  <si>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</si>
  <si>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</si>
  <si>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</si>
  <si>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</si>
  <si>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</si>
  <si>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</si>
  <si>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</si>
  <si>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</si>
  <si>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</si>
  <si>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</si>
  <si>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</si>
  <si>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</si>
  <si>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</si>
  <si>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</si>
  <si>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</si>
  <si>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</si>
  <si>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</si>
  <si>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</si>
  <si>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</si>
  <si>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</si>
  <si>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</si>
  <si>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</si>
  <si>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</si>
  <si>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</si>
  <si>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</si>
  <si>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</si>
  <si>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</si>
  <si>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</si>
  <si>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</si>
  <si>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</si>
  <si>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</si>
  <si>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</si>
  <si>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</si>
  <si>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</si>
  <si>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</si>
  <si>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</si>
  <si>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</si>
  <si>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</si>
  <si>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</si>
  <si>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</si>
  <si>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</si>
  <si>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</si>
  <si>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</si>
  <si>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</si>
  <si>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</si>
  <si>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</si>
  <si>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</si>
  <si>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</si>
  <si>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</si>
  <si>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</si>
  <si>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</si>
  <si>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</si>
  <si>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</si>
  <si>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</si>
  <si>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</si>
  <si>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</si>
  <si>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</si>
  <si>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</si>
  <si>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</si>
  <si>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</si>
  <si>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</si>
  <si>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</si>
  <si>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</si>
  <si>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</si>
  <si>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</si>
  <si>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</si>
  <si>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</si>
  <si>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</si>
  <si>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</si>
  <si>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</si>
  <si>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</si>
  <si>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</si>
  <si>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</si>
  <si>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</si>
  <si>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</si>
  <si>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</si>
  <si>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</si>
  <si>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</si>
  <si>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</si>
  <si>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</si>
  <si>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</si>
  <si>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</si>
  <si>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</si>
  <si>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</si>
  <si>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</si>
  <si>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</si>
  <si>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</si>
  <si>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</si>
  <si>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</si>
  <si>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</si>
  <si>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</si>
  <si>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</si>
  <si>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</si>
  <si>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</si>
  <si>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</si>
  <si>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</si>
  <si>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</si>
  <si>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</si>
  <si>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</si>
  <si>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</si>
  <si>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</si>
  <si>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</si>
  <si>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</si>
  <si>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</si>
  <si>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</si>
  <si>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</si>
  <si>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</si>
  <si>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</si>
  <si>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</si>
  <si>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</si>
  <si>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</si>
  <si>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</si>
  <si>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</si>
  <si>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</si>
  <si>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</si>
  <si>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</si>
  <si>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</si>
  <si>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</si>
  <si>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</si>
  <si>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</si>
  <si>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</si>
  <si>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</si>
  <si>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</si>
  <si>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</si>
  <si>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</si>
  <si>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</si>
  <si>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</si>
  <si>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</si>
  <si>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</si>
  <si>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</si>
  <si>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</si>
  <si>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</si>
  <si>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</si>
  <si>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</si>
  <si>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</si>
  <si>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</si>
  <si>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</si>
  <si>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</si>
  <si>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</si>
  <si>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</si>
  <si>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</si>
  <si>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</si>
  <si>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</si>
  <si>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</si>
  <si>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</si>
  <si>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</si>
  <si>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</si>
  <si>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</si>
  <si>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</si>
  <si>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</si>
  <si>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</si>
  <si>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</si>
  <si>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</si>
  <si>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</si>
  <si>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</si>
  <si>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</si>
  <si>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</si>
  <si>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</si>
  <si>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</si>
  <si>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</si>
  <si>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</si>
  <si>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</si>
  <si>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</si>
  <si>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</si>
  <si>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</si>
  <si>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</si>
  <si>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</si>
  <si>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</si>
  <si>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</si>
  <si>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</si>
  <si>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</si>
  <si>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</si>
  <si>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</si>
  <si>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</si>
  <si>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</si>
  <si>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</si>
  <si>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</si>
  <si>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</si>
  <si>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</si>
  <si>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</si>
  <si>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</si>
  <si>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</si>
  <si>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</si>
  <si>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</si>
  <si>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</si>
  <si>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</si>
  <si>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</si>
  <si>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</si>
  <si>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</si>
  <si>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</si>
  <si>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</si>
  <si>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</si>
  <si>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</si>
  <si>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</si>
  <si>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</si>
  <si>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</si>
  <si>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</si>
  <si>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</si>
  <si>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</si>
  <si>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</si>
  <si>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</si>
  <si>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</si>
  <si>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</si>
  <si>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</si>
  <si>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</si>
  <si>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</si>
  <si>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</si>
  <si>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</si>
  <si>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</si>
  <si>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</si>
  <si>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</si>
  <si>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</si>
  <si>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</si>
  <si>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</si>
  <si>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</si>
  <si>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</si>
  <si>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</si>
  <si>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</si>
  <si>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</si>
  <si>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</si>
  <si>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</si>
  <si>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</si>
  <si>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</si>
  <si>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</si>
  <si>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</si>
  <si>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</si>
  <si>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</si>
  <si>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</si>
  <si>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</si>
  <si>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</si>
  <si>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</si>
  <si>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</si>
  <si>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</si>
  <si>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</si>
  <si>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</si>
  <si>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</si>
  <si>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</si>
  <si>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</si>
  <si>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</si>
  <si>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</si>
  <si>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</si>
  <si>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</si>
  <si>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</si>
  <si>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</si>
  <si>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</si>
  <si>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</si>
  <si>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</si>
  <si>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</si>
  <si>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</si>
  <si>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</si>
  <si>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</si>
  <si>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</si>
  <si>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</si>
  <si>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</si>
  <si>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</si>
  <si>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</si>
  <si>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</si>
  <si>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</si>
  <si>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</si>
  <si>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</si>
  <si>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</si>
  <si>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</si>
  <si>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</si>
  <si>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</si>
  <si>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</si>
  <si>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</si>
  <si>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</si>
  <si>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</si>
  <si>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</si>
  <si>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</si>
  <si>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</si>
  <si>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</si>
  <si>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</si>
  <si>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</si>
  <si>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</si>
  <si>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</si>
  <si>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</si>
  <si>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</si>
  <si>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</si>
  <si>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</si>
  <si>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</si>
  <si>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</si>
  <si>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</si>
  <si>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</si>
  <si>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</si>
  <si>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</si>
  <si>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</si>
  <si>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</si>
  <si>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</si>
  <si>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</si>
  <si>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</si>
  <si>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</si>
  <si>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</si>
  <si>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</si>
  <si>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</si>
  <si>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</si>
  <si>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</si>
  <si>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</si>
  <si>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</si>
  <si>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</si>
  <si>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</si>
  <si>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</si>
  <si>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</si>
  <si>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</si>
  <si>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</si>
  <si>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</si>
  <si>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</si>
  <si>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</si>
  <si>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</si>
  <si>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</si>
  <si>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</si>
  <si>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</si>
  <si>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</si>
  <si>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</si>
  <si>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</si>
  <si>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</si>
  <si>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</si>
  <si>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</si>
  <si>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</si>
  <si>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</si>
  <si>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</si>
  <si>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</si>
  <si>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</si>
  <si>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</si>
  <si>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</si>
  <si>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</si>
  <si>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</si>
  <si>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</si>
  <si>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</si>
  <si>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</si>
  <si>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</si>
  <si>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</si>
  <si>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</si>
  <si>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</si>
  <si>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</si>
  <si>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</si>
  <si>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</si>
  <si>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</si>
  <si>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</si>
  <si>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</si>
  <si>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</si>
  <si>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</si>
  <si>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</si>
  <si>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</si>
  <si>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</si>
  <si>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</si>
  <si>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</si>
  <si>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</si>
  <si>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</si>
  <si>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</si>
  <si>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</si>
  <si>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</si>
  <si>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</si>
  <si>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</si>
  <si>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</si>
  <si>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</si>
  <si>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</si>
  <si>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</si>
  <si>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</si>
  <si>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</si>
  <si>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</si>
  <si>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</si>
  <si>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</si>
  <si>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</si>
  <si>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</si>
  <si>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</si>
  <si>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</si>
  <si>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</si>
  <si>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</si>
  <si>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</si>
  <si>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</si>
  <si>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</si>
  <si>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</si>
  <si>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</si>
  <si>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</si>
  <si>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</si>
  <si>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</si>
  <si>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</si>
  <si>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</si>
  <si>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</si>
  <si>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</si>
  <si>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</si>
  <si>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</si>
  <si>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</si>
  <si>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</si>
  <si>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</si>
  <si>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</si>
  <si>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</si>
  <si>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</si>
  <si>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</si>
  <si>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</si>
  <si>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</si>
  <si>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</si>
  <si>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</si>
  <si>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</si>
  <si>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</si>
  <si>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</si>
  <si>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</si>
  <si>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</si>
  <si>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</si>
  <si>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</si>
  <si>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</si>
  <si>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</si>
  <si>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</si>
  <si>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</si>
  <si>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</si>
  <si>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</si>
  <si>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</si>
  <si>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</si>
  <si>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</si>
  <si>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</si>
  <si>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</si>
  <si>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</si>
  <si>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</si>
  <si>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</si>
  <si>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</si>
  <si>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</si>
  <si>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</si>
  <si>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</si>
  <si>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</si>
  <si>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</si>
  <si>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</si>
  <si>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</si>
  <si>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</si>
  <si>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</si>
  <si>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</si>
  <si>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</si>
  <si>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</si>
  <si>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</si>
  <si>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</si>
  <si>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</si>
  <si>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</si>
  <si>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</si>
  <si>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</si>
  <si>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</si>
  <si>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</si>
  <si>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</si>
  <si>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</si>
  <si>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</si>
  <si>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</si>
  <si>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</si>
  <si>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</si>
  <si>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</si>
  <si>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</si>
  <si>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</si>
  <si>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</si>
  <si>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</si>
  <si>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</si>
  <si>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</si>
  <si>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</si>
  <si>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</si>
  <si>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</si>
  <si>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</si>
  <si>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</si>
  <si>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</si>
  <si>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</si>
  <si>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</si>
  <si>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</si>
  <si>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</si>
  <si>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</si>
  <si>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</si>
  <si>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</si>
  <si>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</si>
  <si>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</si>
  <si>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</si>
  <si>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</si>
  <si>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</si>
  <si>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</si>
  <si>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</si>
  <si>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</si>
  <si>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</si>
  <si>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</si>
  <si>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</si>
  <si>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</si>
  <si>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</si>
  <si>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</si>
  <si>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</si>
  <si>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</si>
  <si>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</si>
  <si>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</si>
  <si>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</si>
  <si>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</si>
  <si>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</si>
  <si>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</si>
  <si>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</si>
  <si>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</si>
  <si>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</si>
  <si>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</si>
  <si>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</si>
  <si>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</si>
  <si>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</si>
  <si>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</si>
  <si>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</si>
  <si>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</si>
  <si>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</si>
  <si>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</si>
  <si>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</si>
  <si>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</si>
  <si>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</si>
  <si>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</si>
  <si>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</si>
  <si>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</si>
  <si>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</si>
  <si>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</si>
  <si>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</si>
  <si>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</si>
  <si>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</si>
  <si>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</si>
  <si>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</si>
  <si>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</si>
  <si>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</si>
  <si>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</si>
  <si>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</si>
  <si>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</si>
  <si>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</si>
  <si>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</si>
  <si>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</si>
  <si>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</si>
  <si>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</si>
  <si>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</si>
  <si>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</si>
  <si>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</si>
  <si>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</si>
  <si>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</si>
  <si>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</si>
  <si>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</si>
  <si>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</si>
  <si>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</si>
  <si>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</si>
  <si>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</si>
  <si>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</si>
  <si>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</si>
  <si>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</si>
  <si>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</si>
  <si>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</si>
  <si>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</si>
  <si>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</si>
  <si>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</si>
  <si>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</si>
  <si>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</si>
  <si>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</si>
  <si>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</si>
  <si>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</si>
  <si>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</si>
  <si>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</si>
  <si>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</si>
  <si>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</si>
  <si>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</si>
  <si>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</si>
  <si>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</si>
  <si>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</si>
  <si>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</si>
  <si>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</si>
  <si>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</si>
  <si>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</si>
  <si>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</si>
  <si>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</si>
  <si>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</si>
  <si>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</si>
  <si>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</si>
  <si>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</si>
  <si>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</si>
  <si>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</si>
  <si>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</si>
  <si>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</si>
  <si>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</si>
  <si>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</si>
  <si>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</si>
  <si>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</si>
  <si>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</si>
  <si>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</si>
  <si>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</si>
  <si>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</si>
  <si>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</si>
  <si>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</si>
  <si>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</si>
  <si>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</si>
  <si>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</si>
  <si>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</si>
  <si>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</si>
  <si>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</si>
  <si>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</si>
  <si>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</si>
  <si>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</si>
  <si>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</si>
  <si>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</si>
  <si>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</si>
  <si>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</si>
  <si>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</si>
  <si>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</si>
  <si>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</si>
  <si>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</si>
  <si>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</si>
  <si>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</si>
  <si>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</si>
  <si>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</si>
  <si>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</si>
  <si>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</si>
  <si>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</si>
  <si>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</si>
  <si>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</si>
  <si>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</si>
  <si>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</si>
  <si>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</si>
  <si>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</si>
  <si>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</si>
  <si>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</si>
  <si>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</si>
  <si>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</si>
  <si>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</si>
  <si>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</si>
  <si>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</si>
  <si>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</si>
  <si>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</si>
  <si>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</si>
  <si>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</si>
  <si>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</si>
  <si>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</si>
  <si>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</si>
  <si>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</si>
  <si>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</si>
  <si>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</si>
  <si>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</si>
  <si>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</si>
  <si>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</si>
  <si>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</si>
  <si>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</si>
  <si>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</si>
  <si>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</si>
  <si>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</si>
  <si>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</si>
  <si>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</si>
  <si>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</si>
  <si>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</si>
  <si>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</si>
  <si>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</si>
  <si>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</si>
  <si>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</si>
  <si>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</si>
  <si>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</si>
  <si>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</si>
  <si>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</si>
  <si>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</si>
  <si>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</si>
  <si>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</si>
  <si>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</si>
  <si>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</si>
  <si>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</si>
  <si>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</si>
  <si>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</si>
  <si>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</si>
  <si>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</si>
  <si>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</si>
  <si>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</si>
  <si>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</si>
  <si>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</si>
  <si>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</si>
  <si>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</si>
  <si>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</si>
  <si>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</si>
  <si>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</si>
  <si>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</si>
  <si>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</si>
  <si>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</si>
  <si>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</si>
  <si>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</si>
  <si>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</si>
  <si>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</si>
  <si>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</si>
  <si>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</si>
  <si>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</si>
  <si>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</si>
  <si>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</si>
  <si>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</si>
  <si>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</si>
  <si>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</si>
  <si>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</si>
  <si>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</si>
  <si>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</si>
  <si>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</si>
  <si>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</si>
  <si>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</si>
  <si>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</si>
  <si>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</si>
  <si>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</si>
  <si>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</si>
  <si>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</si>
  <si>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</si>
  <si>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</si>
  <si>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</si>
  <si>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</si>
  <si>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</si>
  <si>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</si>
  <si>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</si>
  <si>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</si>
  <si>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</si>
  <si>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</si>
  <si>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</si>
  <si>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</si>
  <si>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</si>
  <si>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</si>
  <si>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</si>
  <si>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</si>
  <si>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</si>
  <si>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</si>
  <si>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</si>
  <si>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</si>
  <si>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</si>
  <si>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</si>
  <si>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</si>
  <si>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</si>
  <si>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</si>
  <si>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</si>
  <si>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</si>
  <si>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</si>
  <si>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</si>
  <si>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</si>
  <si>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</si>
  <si>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</si>
  <si>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</si>
  <si>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</si>
  <si>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</si>
  <si>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</si>
  <si>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</si>
  <si>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</si>
  <si>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</si>
  <si>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</si>
  <si>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</si>
  <si>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</si>
  <si>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</si>
  <si>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</si>
  <si>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</si>
  <si>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</si>
  <si>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</si>
  <si>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</si>
  <si>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</si>
  <si>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</si>
  <si>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</si>
  <si>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</si>
  <si>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</si>
  <si>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</si>
  <si>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</si>
  <si>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</si>
  <si>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</si>
  <si>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</si>
  <si>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</si>
  <si>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</si>
  <si>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</si>
  <si>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</si>
  <si>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</si>
  <si>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</si>
  <si>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</si>
  <si>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</si>
  <si>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</si>
  <si>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</si>
  <si>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</si>
  <si>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</si>
  <si>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</si>
  <si>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</si>
  <si>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</si>
  <si>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</si>
  <si>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</si>
  <si>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</si>
  <si>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</si>
  <si>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</si>
  <si>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</si>
  <si>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</si>
  <si>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</si>
  <si>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</si>
  <si>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</si>
  <si>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</si>
  <si>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</si>
  <si>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</si>
  <si>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</si>
  <si>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</si>
  <si>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</si>
  <si>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</si>
  <si>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</si>
  <si>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</si>
  <si>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</si>
  <si>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</si>
  <si>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</si>
  <si>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</si>
  <si>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</si>
  <si>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</si>
  <si>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</si>
  <si>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</si>
  <si>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</si>
  <si>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</si>
  <si>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</si>
  <si>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</si>
  <si>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</si>
  <si>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</si>
  <si>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</si>
  <si>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</si>
  <si>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</si>
  <si>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</si>
  <si>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</si>
  <si>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</si>
  <si>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</si>
  <si>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</si>
  <si>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</si>
  <si>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</si>
  <si>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</si>
  <si>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</si>
  <si>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</si>
  <si>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</si>
  <si>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</si>
  <si>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</si>
  <si>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</si>
  <si>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</si>
  <si>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</si>
  <si>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</si>
  <si>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</si>
  <si>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</si>
  <si>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</si>
  <si>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</si>
  <si>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</si>
  <si>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</si>
  <si>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</si>
  <si>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</si>
  <si>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</si>
  <si>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</si>
  <si>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</si>
  <si>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</si>
  <si>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</si>
  <si>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</si>
  <si>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</si>
  <si>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</si>
  <si>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</si>
  <si>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</si>
  <si>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</si>
  <si>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</si>
  <si>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</si>
  <si>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</si>
  <si>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</si>
  <si>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</si>
  <si>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</si>
  <si>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</si>
  <si>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</si>
  <si>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</si>
  <si>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</si>
  <si>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</si>
  <si>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</si>
  <si>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</si>
  <si>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</si>
  <si>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</si>
  <si>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</si>
  <si>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</si>
  <si>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</si>
  <si>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</si>
  <si>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</si>
  <si>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</si>
  <si>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</si>
  <si>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</si>
  <si>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</si>
  <si>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</si>
  <si>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</si>
  <si>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</si>
  <si>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</si>
  <si>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</si>
  <si>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</si>
  <si>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</si>
  <si>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</si>
  <si>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</si>
  <si>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</si>
  <si>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</si>
  <si>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</si>
  <si>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</si>
  <si>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</si>
  <si>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</si>
  <si>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</si>
  <si>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</si>
  <si>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</si>
  <si>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</si>
  <si>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</si>
  <si>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</si>
  <si>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</si>
  <si>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</si>
  <si>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</si>
  <si>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</si>
  <si>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</si>
  <si>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</si>
  <si>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</si>
  <si>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</si>
  <si>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</si>
  <si>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</si>
  <si>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</si>
  <si>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</si>
  <si>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</si>
  <si>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</si>
  <si>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</si>
  <si>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</si>
  <si>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</si>
  <si>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</si>
  <si>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</si>
  <si>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</si>
  <si>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</si>
  <si>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</si>
  <si>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</si>
  <si>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</si>
  <si>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</si>
  <si>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</si>
  <si>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</si>
  <si>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</si>
  <si>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</si>
  <si>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</si>
  <si>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</si>
  <si>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</si>
  <si>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</si>
  <si>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</si>
  <si>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</si>
  <si>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</si>
  <si>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</si>
  <si>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</si>
  <si>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</si>
  <si>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</si>
  <si>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</si>
  <si>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</si>
  <si>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</si>
  <si>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</si>
  <si>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</si>
  <si>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</si>
  <si>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</si>
  <si>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</si>
  <si>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</si>
  <si>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</si>
  <si>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</si>
  <si>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</si>
  <si>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</si>
  <si>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</si>
  <si>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</si>
  <si>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</si>
  <si>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</si>
  <si>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</si>
  <si>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</si>
  <si>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</si>
  <si>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</si>
  <si>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</si>
  <si>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</si>
  <si>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</si>
  <si>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</si>
  <si>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</si>
  <si>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</si>
  <si>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</si>
  <si>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</si>
  <si>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</si>
  <si>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</si>
  <si>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</si>
  <si>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</si>
  <si>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</si>
  <si>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</si>
  <si>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</si>
  <si>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</si>
  <si>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</si>
  <si>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</si>
  <si>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</si>
  <si>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</si>
  <si>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</si>
  <si>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</si>
  <si>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</si>
  <si>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</si>
  <si>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</si>
  <si>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</si>
  <si>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</si>
  <si>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</si>
  <si>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</si>
  <si>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</si>
  <si>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</si>
  <si>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</si>
  <si>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</si>
  <si>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</si>
  <si>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</si>
  <si>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</si>
  <si>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</si>
  <si>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</si>
  <si>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</si>
  <si>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</si>
  <si>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</si>
  <si>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</si>
  <si>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</si>
  <si>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</si>
  <si>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</si>
  <si>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</si>
  <si>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</si>
  <si>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</si>
  <si>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</si>
  <si>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</si>
  <si>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</si>
  <si>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</si>
  <si>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</si>
  <si>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</si>
  <si>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</si>
  <si>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</si>
  <si>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</si>
  <si>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</si>
  <si>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</si>
  <si>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</si>
  <si>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</si>
  <si>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</si>
  <si>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</si>
  <si>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</si>
  <si>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</si>
  <si>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</si>
  <si>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</si>
  <si>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</si>
  <si>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</si>
  <si>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</si>
  <si>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</si>
  <si>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</si>
  <si>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</si>
  <si>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</si>
  <si>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</si>
  <si>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</si>
  <si>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</si>
  <si>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</si>
  <si>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</si>
  <si>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</si>
  <si>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</si>
  <si>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</si>
  <si>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</si>
  <si>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</si>
  <si>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</si>
  <si>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</si>
  <si>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</si>
  <si>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</si>
  <si>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</si>
  <si>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</si>
  <si>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</si>
  <si>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</si>
  <si>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</si>
  <si>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</si>
  <si>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</si>
  <si>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</si>
  <si>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</si>
  <si>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</si>
  <si>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</si>
  <si>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</si>
  <si>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</si>
  <si>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</si>
  <si>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</si>
  <si>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</si>
  <si>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</si>
  <si>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</si>
  <si>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</si>
  <si>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</si>
  <si>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</si>
  <si>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</si>
  <si>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</si>
  <si>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</si>
  <si>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</si>
  <si>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</si>
  <si>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</si>
  <si>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</si>
  <si>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</si>
  <si>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</si>
  <si>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</si>
  <si>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</si>
  <si>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</si>
  <si>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</si>
  <si>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</si>
  <si>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</si>
  <si>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</si>
  <si>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</si>
  <si>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</si>
  <si>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</si>
  <si>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</si>
  <si>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</si>
  <si>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</si>
  <si>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</si>
  <si>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</si>
  <si>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</si>
  <si>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</si>
  <si>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</si>
  <si>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</si>
  <si>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</si>
  <si>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</si>
  <si>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</si>
  <si>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</si>
  <si>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</si>
  <si>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</si>
  <si>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</si>
  <si>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</si>
  <si>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</si>
  <si>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</si>
  <si>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</si>
  <si>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</si>
  <si>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</si>
  <si>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</si>
  <si>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</si>
  <si>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</si>
  <si>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</si>
  <si>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</si>
  <si>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</si>
  <si>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</si>
  <si>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</si>
  <si>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</si>
  <si>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</si>
  <si>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</si>
  <si>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</si>
  <si>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</si>
  <si>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</si>
  <si>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</si>
  <si>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</si>
  <si>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</si>
  <si>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</si>
  <si>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</si>
  <si>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</si>
  <si>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</si>
  <si>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</si>
  <si>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</si>
  <si>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</si>
  <si>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</si>
  <si>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</si>
  <si>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</si>
  <si>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</si>
  <si>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</si>
  <si>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</si>
  <si>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</si>
  <si>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</si>
  <si>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</si>
  <si>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</si>
  <si>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</si>
  <si>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</si>
  <si>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</si>
  <si>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</si>
  <si>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</si>
  <si>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</si>
  <si>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</si>
  <si>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</si>
  <si>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</si>
  <si>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</si>
  <si>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</si>
  <si>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</si>
  <si>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</si>
  <si>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</si>
  <si>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</si>
  <si>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</si>
  <si>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</si>
  <si>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</si>
  <si>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</si>
  <si>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</si>
  <si>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</si>
  <si>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</si>
  <si>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</si>
  <si>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</si>
  <si>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</si>
  <si>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</si>
  <si>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</si>
  <si>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</si>
  <si>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</si>
  <si>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</si>
  <si>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</si>
  <si>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</si>
  <si>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</si>
  <si>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</si>
  <si>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</si>
  <si>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</si>
  <si>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</si>
  <si>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</si>
  <si>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</si>
  <si>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</si>
  <si>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</si>
  <si>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</si>
  <si>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</si>
  <si>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</si>
  <si>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</si>
  <si>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</si>
  <si>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</si>
  <si>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</si>
  <si>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</si>
  <si>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</si>
  <si>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</si>
  <si>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</si>
  <si>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</si>
  <si>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</si>
  <si>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</si>
  <si>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</si>
  <si>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</si>
  <si>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</si>
  <si>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</si>
  <si>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</si>
  <si>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</si>
  <si>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</si>
  <si>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</si>
  <si>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</si>
  <si>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</si>
  <si>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</si>
  <si>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</si>
  <si>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</si>
  <si>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</si>
  <si>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</si>
  <si>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</si>
  <si>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</si>
  <si>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</si>
  <si>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</si>
  <si>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</si>
  <si>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</si>
  <si>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</si>
  <si>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</si>
  <si>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</si>
  <si>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</si>
  <si>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</si>
  <si>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</si>
  <si>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</si>
  <si>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</si>
  <si>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</si>
  <si>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</si>
  <si>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</si>
  <si>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</si>
  <si>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</si>
  <si>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</si>
  <si>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</si>
  <si>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</si>
  <si>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</si>
  <si>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</si>
  <si>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</si>
  <si>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</si>
  <si>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</si>
  <si>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</si>
  <si>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</si>
  <si>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</si>
  <si>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</si>
  <si>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</si>
  <si>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</si>
  <si>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</si>
  <si>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</si>
  <si>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</si>
  <si>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</si>
  <si>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</si>
  <si>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</si>
  <si>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</si>
  <si>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</si>
  <si>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</si>
  <si>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</si>
  <si>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</si>
  <si>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</si>
  <si>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</si>
  <si>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</si>
  <si>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</si>
  <si>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</si>
  <si>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</si>
  <si>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</si>
  <si>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</si>
  <si>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</si>
  <si>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</si>
  <si>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</si>
  <si>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</si>
  <si>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</si>
  <si>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</si>
  <si>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</si>
  <si>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</si>
  <si>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</si>
  <si>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</si>
  <si>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</si>
  <si>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</si>
  <si>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</si>
  <si>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</si>
  <si>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</si>
  <si>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</si>
  <si>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</si>
  <si>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</si>
  <si>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</si>
  <si>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</si>
  <si>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</si>
  <si>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</si>
  <si>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</si>
  <si>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</si>
  <si>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</si>
  <si>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</si>
  <si>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</si>
  <si>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</si>
  <si>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</si>
  <si>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</si>
  <si>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</si>
  <si>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</si>
  <si>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</si>
  <si>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</si>
  <si>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</si>
  <si>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</si>
  <si>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</si>
  <si>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</si>
  <si>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</si>
  <si>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</si>
  <si>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</si>
  <si>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</si>
  <si>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</si>
  <si>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</si>
  <si>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</si>
  <si>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</si>
  <si>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</si>
  <si>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</si>
  <si>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</si>
  <si>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</si>
  <si>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</si>
  <si>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</si>
  <si>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</si>
  <si>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</si>
  <si>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</si>
  <si>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</si>
  <si>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</si>
  <si>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</si>
  <si>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</si>
  <si>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</si>
  <si>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</si>
  <si>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</si>
  <si>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</si>
  <si>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</si>
  <si>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</si>
  <si>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</si>
  <si>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</si>
  <si>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</si>
  <si>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</si>
  <si>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</si>
  <si>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</si>
  <si>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</si>
  <si>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</si>
  <si>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</si>
  <si>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</si>
  <si>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</si>
  <si>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</si>
  <si>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</si>
  <si>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</si>
  <si>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</si>
  <si>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</si>
  <si>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</si>
  <si>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</si>
  <si>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</si>
  <si>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</si>
  <si>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</si>
  <si>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</si>
  <si>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</si>
  <si>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</si>
  <si>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</si>
  <si>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</si>
  <si>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</si>
  <si>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</si>
  <si>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</si>
  <si>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</si>
  <si>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</si>
  <si>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</si>
  <si>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</si>
  <si>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</si>
  <si>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</si>
  <si>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</si>
  <si>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</si>
  <si>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</si>
  <si>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</si>
  <si>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</si>
  <si>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</si>
  <si>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</si>
  <si>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</si>
  <si>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</si>
  <si>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</si>
  <si>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</si>
  <si>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</si>
  <si>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</si>
  <si>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</si>
  <si>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</si>
  <si>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</si>
  <si>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</si>
  <si>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</si>
  <si>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</si>
  <si>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</si>
  <si>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</si>
  <si>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</si>
  <si>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</si>
  <si>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</si>
  <si>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</si>
  <si>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</si>
  <si>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</si>
  <si>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</si>
  <si>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</si>
  <si>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</si>
  <si>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</si>
  <si>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</si>
  <si>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</si>
  <si>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</si>
  <si>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</si>
  <si>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</si>
  <si>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</si>
  <si>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</si>
  <si>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</si>
  <si>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</si>
  <si>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</si>
  <si>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</si>
  <si>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</si>
  <si>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</si>
  <si>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</si>
  <si>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</si>
  <si>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</si>
  <si>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</si>
  <si>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</si>
  <si>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</si>
  <si>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</si>
  <si>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</si>
  <si>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</si>
  <si>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</si>
  <si>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</si>
  <si>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</si>
  <si>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</si>
  <si>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</si>
  <si>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</si>
  <si>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</si>
  <si>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</si>
  <si>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</si>
  <si>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</si>
  <si>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</si>
  <si>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</si>
  <si>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</si>
  <si>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</si>
  <si>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</si>
  <si>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</si>
  <si>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</si>
  <si>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</si>
  <si>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</si>
  <si>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</si>
  <si>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</si>
  <si>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</si>
  <si>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</si>
  <si>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</si>
  <si>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</si>
  <si>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</si>
  <si>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</si>
  <si>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</si>
  <si>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</si>
  <si>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</si>
  <si>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</si>
  <si>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</si>
  <si>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</si>
  <si>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</si>
  <si>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</si>
  <si>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</si>
  <si>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</si>
  <si>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</si>
  <si>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</si>
  <si>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</si>
  <si>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</si>
  <si>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</si>
  <si>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</si>
  <si>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</si>
  <si>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</si>
  <si>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</si>
  <si>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</si>
  <si>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</si>
  <si>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</si>
  <si>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</si>
  <si>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</si>
  <si>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</si>
  <si>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</si>
  <si>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</si>
  <si>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</si>
  <si>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</si>
  <si>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</si>
  <si>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</si>
  <si>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</si>
  <si>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</si>
  <si>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</si>
  <si>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</si>
  <si>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</si>
  <si>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</si>
  <si>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</si>
  <si>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</si>
  <si>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</si>
  <si>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</si>
  <si>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</si>
  <si>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</si>
  <si>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</si>
  <si>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</si>
  <si>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</si>
  <si>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</si>
  <si>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</si>
  <si>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</si>
  <si>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</si>
  <si>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</si>
  <si>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</si>
  <si>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</si>
  <si>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</si>
  <si>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</si>
  <si>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</si>
  <si>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</si>
  <si>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</si>
  <si>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</si>
  <si>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</si>
  <si>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</si>
  <si>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</si>
  <si>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</si>
  <si>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</si>
  <si>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</si>
  <si>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</si>
  <si>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</si>
  <si>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</si>
  <si>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</si>
  <si>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</si>
  <si>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</si>
  <si>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</si>
  <si>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</si>
  <si>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</si>
  <si>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</si>
  <si>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</si>
  <si>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</si>
  <si>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</si>
  <si>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</si>
  <si>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</si>
  <si>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</si>
  <si>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</si>
  <si>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</si>
  <si>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</si>
  <si>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</si>
  <si>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</si>
  <si>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</si>
  <si>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</si>
  <si>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</si>
  <si>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</si>
  <si>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</si>
  <si>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</si>
  <si>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</si>
  <si>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</si>
  <si>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</si>
  <si>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</si>
  <si>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</si>
  <si>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</si>
  <si>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</si>
  <si>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</si>
  <si>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</si>
  <si>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</si>
  <si>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</si>
  <si>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</si>
  <si>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</si>
  <si>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</si>
  <si>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</si>
  <si>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</si>
  <si>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</si>
  <si>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</si>
  <si>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</si>
  <si>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</si>
  <si>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</si>
  <si>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</si>
  <si>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</si>
  <si>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</si>
  <si>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</si>
  <si>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</si>
  <si>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</si>
  <si>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</si>
  <si>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</si>
  <si>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</si>
  <si>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</si>
  <si>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</si>
  <si>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</si>
  <si>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</si>
  <si>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</si>
  <si>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</si>
  <si>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</si>
  <si>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</si>
  <si>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</si>
  <si>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</si>
  <si>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</si>
  <si>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</si>
  <si>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</si>
  <si>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</si>
  <si>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</si>
  <si>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</si>
  <si>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</si>
  <si>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</si>
  <si>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</si>
  <si>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</si>
  <si>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</si>
  <si>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</si>
  <si>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</si>
  <si>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</si>
  <si>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</si>
  <si>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</si>
  <si>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</si>
  <si>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</si>
  <si>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</si>
  <si>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</si>
  <si>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</si>
  <si>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</si>
  <si>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</si>
  <si>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</si>
  <si>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</si>
  <si>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</si>
  <si>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</si>
  <si>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</si>
  <si>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</si>
  <si>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</si>
  <si>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</si>
  <si>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</si>
  <si>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</si>
  <si>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</si>
  <si>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</si>
  <si>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</si>
  <si>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</si>
  <si>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</si>
  <si>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</si>
  <si>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</si>
  <si>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</si>
  <si>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</si>
  <si>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</si>
  <si>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</si>
  <si>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</si>
  <si>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</si>
  <si>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</si>
  <si>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</si>
  <si>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</si>
  <si>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</si>
  <si>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</si>
  <si>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</si>
  <si>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</si>
  <si>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</si>
  <si>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</si>
  <si>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</si>
  <si>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</si>
  <si>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</si>
  <si>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</si>
  <si>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</si>
  <si>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</si>
  <si>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</si>
  <si>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</si>
  <si>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</si>
  <si>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</si>
  <si>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</si>
  <si>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</si>
  <si>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</si>
  <si>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</si>
  <si>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</si>
  <si>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</si>
  <si>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</si>
  <si>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</si>
  <si>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</si>
  <si>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</si>
  <si>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</si>
  <si>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</si>
  <si>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</si>
  <si>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</si>
  <si>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</si>
  <si>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</si>
  <si>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</si>
  <si>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</si>
  <si>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</si>
  <si>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</si>
  <si>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</si>
  <si>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</si>
  <si>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</si>
  <si>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</si>
  <si>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</si>
  <si>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</si>
  <si>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</si>
  <si>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</si>
  <si>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</si>
  <si>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</si>
  <si>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</si>
  <si>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</si>
  <si>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</si>
  <si>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</si>
  <si>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</si>
  <si>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</si>
  <si>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</si>
  <si>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</si>
  <si>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</si>
  <si>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</si>
  <si>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</si>
  <si>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</si>
  <si>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</si>
  <si>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</si>
  <si>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</si>
  <si>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</si>
  <si>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</si>
  <si>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</si>
  <si>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</si>
  <si>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</si>
  <si>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</si>
  <si>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</si>
  <si>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</si>
  <si>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</si>
  <si>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</si>
  <si>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</si>
  <si>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</si>
  <si>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</si>
  <si>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</si>
  <si>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</si>
  <si>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</si>
  <si>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</si>
  <si>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</si>
  <si>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</si>
  <si>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</si>
  <si>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</si>
  <si>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</si>
  <si>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</si>
  <si>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</si>
  <si>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</si>
  <si>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</si>
  <si>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</si>
  <si>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</si>
  <si>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</si>
  <si>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</si>
  <si>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</si>
  <si>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</si>
  <si>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</si>
  <si>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</si>
  <si>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</si>
  <si>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</si>
  <si>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</si>
  <si>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</si>
  <si>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</si>
  <si>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</si>
  <si>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</si>
  <si>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</si>
  <si>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</si>
  <si>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</si>
  <si>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</si>
  <si>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</si>
  <si>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</si>
  <si>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</si>
  <si>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</si>
  <si>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</si>
  <si>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</si>
  <si>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</si>
  <si>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</si>
  <si>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</si>
  <si>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</si>
  <si>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</si>
  <si>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</si>
  <si>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</si>
  <si>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</si>
  <si>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</si>
  <si>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</si>
  <si>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</si>
  <si>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</si>
  <si>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</si>
  <si>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</si>
  <si>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</si>
  <si>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</si>
  <si>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</si>
  <si>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</si>
  <si>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</si>
  <si>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</si>
  <si>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</si>
  <si>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</si>
  <si>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</si>
  <si>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</si>
  <si>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</si>
  <si>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</si>
  <si>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</si>
  <si>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</si>
  <si>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</si>
  <si>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</si>
  <si>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</si>
  <si>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</si>
  <si>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</si>
  <si>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</si>
  <si>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</si>
  <si>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</si>
  <si>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</si>
  <si>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</si>
  <si>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</si>
  <si>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</si>
  <si>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</si>
  <si>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</si>
  <si>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</si>
  <si>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</si>
  <si>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</si>
  <si>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</si>
  <si>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</si>
  <si>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</si>
  <si>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</si>
  <si>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</si>
  <si>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</si>
  <si>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</si>
  <si>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</si>
  <si>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</si>
  <si>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</si>
  <si>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</si>
  <si>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</si>
  <si>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</si>
  <si>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</si>
  <si>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</si>
  <si>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</si>
  <si>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</si>
  <si>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</si>
  <si>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</si>
  <si>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</si>
  <si>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</si>
  <si>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</si>
  <si>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</si>
  <si>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</si>
  <si>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</si>
  <si>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</si>
  <si>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</si>
  <si>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</si>
  <si>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</si>
  <si>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</si>
  <si>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</si>
  <si>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</si>
  <si>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</si>
  <si>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</si>
  <si>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</si>
  <si>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</si>
  <si>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</si>
  <si>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</si>
  <si>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</si>
  <si>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</si>
  <si>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</si>
  <si>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</si>
  <si>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</si>
  <si>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</si>
  <si>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</si>
  <si>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</si>
  <si>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</si>
  <si>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</si>
  <si>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</si>
  <si>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</si>
  <si>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</si>
  <si>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</si>
  <si>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</si>
  <si>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</si>
  <si>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</si>
  <si>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</si>
  <si>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</si>
  <si>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</si>
  <si>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</si>
  <si>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</si>
  <si>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</si>
  <si>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</si>
  <si>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</si>
  <si>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</si>
  <si>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</si>
  <si>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</si>
  <si>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</si>
  <si>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</si>
  <si>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</si>
  <si>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</si>
  <si>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</si>
  <si>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</si>
  <si>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</si>
  <si>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</si>
  <si>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</si>
  <si>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</si>
  <si>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</si>
  <si>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</si>
  <si>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</si>
  <si>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</si>
  <si>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</si>
  <si>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</si>
  <si>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</si>
  <si>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</si>
  <si>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</si>
  <si>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</si>
  <si>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</si>
  <si>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</si>
  <si>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</si>
  <si>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</si>
  <si>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</si>
  <si>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</si>
  <si>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</si>
  <si>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</si>
  <si>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</si>
  <si>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</si>
  <si>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</si>
  <si>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</si>
  <si>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</si>
  <si>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</si>
  <si>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</si>
  <si>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</si>
  <si>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</si>
  <si>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</si>
  <si>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</si>
  <si>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</si>
  <si>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</si>
  <si>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</si>
  <si>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</si>
  <si>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</si>
  <si>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</si>
  <si>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</si>
  <si>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</si>
  <si>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</si>
  <si>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</si>
  <si>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</si>
  <si>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</si>
  <si>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</si>
  <si>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</si>
  <si>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</si>
  <si>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</si>
  <si>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</si>
  <si>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</si>
  <si>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</si>
  <si>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</si>
  <si>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</si>
  <si>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</si>
  <si>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</si>
  <si>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</si>
  <si>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</si>
  <si>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</si>
  <si>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</si>
  <si>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</si>
  <si>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</si>
  <si>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</si>
  <si>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</si>
  <si>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</si>
  <si>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</si>
  <si>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</si>
  <si>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</si>
  <si>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</si>
  <si>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</si>
  <si>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</si>
  <si>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</si>
  <si>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</si>
  <si>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</si>
  <si>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</si>
  <si>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</si>
  <si>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</si>
  <si>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</si>
  <si>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</si>
  <si>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</si>
  <si>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</si>
  <si>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</si>
  <si>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</si>
  <si>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</si>
  <si>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</si>
  <si>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</si>
  <si>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</si>
  <si>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</si>
  <si>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</si>
  <si>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</si>
  <si>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</si>
  <si>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</si>
  <si>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</si>
  <si>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</si>
  <si>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</si>
  <si>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</si>
  <si>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</si>
  <si>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</si>
  <si>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</si>
  <si>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</si>
  <si>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</si>
  <si>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</si>
  <si>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</si>
  <si>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</si>
  <si>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</si>
  <si>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</si>
  <si>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</si>
  <si>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</si>
  <si>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</si>
  <si>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</si>
  <si>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</si>
  <si>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</si>
  <si>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</si>
  <si>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</si>
  <si>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</si>
  <si>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</si>
  <si>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</si>
  <si>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</si>
  <si>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</si>
  <si>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</si>
  <si>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</si>
  <si>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</si>
  <si>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</si>
  <si>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</si>
  <si>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</si>
  <si>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</si>
  <si>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</si>
  <si>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</si>
  <si>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</si>
  <si>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</si>
  <si>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</si>
  <si>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</si>
  <si>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</si>
  <si>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</si>
  <si>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</si>
  <si>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</si>
  <si>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</si>
  <si>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</si>
  <si>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</si>
  <si>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</si>
  <si>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</si>
  <si>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</si>
  <si>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</si>
  <si>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</si>
  <si>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</si>
  <si>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</si>
  <si>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</si>
  <si>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</si>
  <si>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</si>
  <si>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</si>
  <si>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</si>
  <si>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</si>
  <si>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</si>
  <si>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</si>
  <si>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</si>
  <si>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</si>
  <si>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</si>
  <si>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</si>
  <si>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</si>
  <si>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</si>
  <si>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</si>
  <si>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</si>
  <si>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</si>
  <si>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</si>
  <si>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</si>
  <si>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</si>
  <si>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</si>
  <si>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</si>
  <si>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</si>
  <si>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</si>
  <si>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</si>
  <si>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</si>
  <si>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</si>
  <si>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</si>
  <si>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</si>
  <si>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</si>
  <si>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</si>
  <si>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</si>
  <si>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</si>
  <si>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</si>
  <si>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</si>
  <si>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</si>
  <si>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</si>
  <si>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</si>
  <si>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</si>
  <si>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</si>
  <si>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</si>
  <si>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</si>
  <si>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</si>
  <si>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</si>
  <si>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</si>
  <si>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</si>
  <si>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</si>
  <si>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</si>
  <si>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</si>
  <si>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</si>
  <si>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</si>
  <si>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</si>
  <si>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</si>
  <si>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</si>
  <si>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</si>
  <si>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</si>
  <si>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</si>
  <si>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</si>
  <si>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</si>
  <si>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</si>
  <si>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</si>
  <si>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</si>
  <si>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</si>
  <si>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</si>
  <si>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</si>
  <si>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</si>
  <si>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</si>
  <si>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</si>
  <si>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</si>
  <si>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</si>
  <si>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</si>
  <si>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</si>
  <si>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</si>
  <si>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</si>
  <si>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</si>
  <si>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</si>
  <si>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</si>
  <si>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</si>
  <si>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</si>
  <si>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</si>
  <si>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</si>
  <si>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</si>
  <si>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</si>
  <si>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</si>
  <si>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</si>
  <si>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</si>
  <si>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</si>
  <si>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</si>
  <si>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</si>
  <si>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</si>
  <si>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</si>
  <si>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</si>
  <si>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</si>
  <si>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</si>
  <si>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</si>
  <si>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</si>
  <si>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</si>
  <si>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</si>
  <si>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</si>
  <si>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</si>
  <si>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</si>
  <si>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</si>
  <si>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</si>
  <si>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</si>
  <si>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</si>
  <si>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</si>
  <si>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</si>
  <si>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</si>
  <si>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</si>
  <si>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</si>
  <si>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</si>
  <si>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</si>
  <si>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</si>
  <si>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</si>
  <si>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</si>
  <si>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</si>
  <si>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</si>
  <si>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</si>
  <si>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</si>
  <si>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</si>
  <si>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</si>
  <si>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</si>
  <si>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</si>
  <si>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</si>
  <si>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</si>
  <si>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</si>
  <si>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</si>
  <si>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</si>
  <si>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</si>
  <si>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</si>
  <si>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</si>
  <si>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</si>
  <si>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</si>
  <si>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</si>
  <si>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</si>
  <si>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</si>
  <si>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</si>
  <si>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</si>
  <si>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</si>
  <si>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</si>
  <si>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</si>
  <si>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</si>
  <si>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</si>
  <si>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</si>
  <si>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</si>
  <si>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</si>
  <si>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</si>
  <si>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</si>
  <si>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</si>
  <si>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</si>
  <si>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</si>
  <si>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</si>
  <si>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</si>
  <si>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</si>
  <si>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</si>
  <si>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</si>
  <si>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</si>
  <si>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</si>
  <si>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</si>
  <si>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</si>
  <si>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</si>
  <si>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</si>
  <si>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</si>
  <si>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</si>
  <si>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</si>
  <si>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</si>
  <si>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</si>
  <si>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</si>
  <si>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</si>
  <si>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</si>
  <si>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</si>
  <si>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</si>
  <si>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</si>
  <si>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</si>
  <si>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</si>
  <si>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</si>
  <si>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</si>
  <si>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</si>
  <si>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</si>
  <si>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</si>
  <si>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</si>
  <si>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</si>
  <si>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</si>
  <si>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</si>
  <si>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</si>
  <si>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</si>
  <si>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</si>
  <si>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</si>
  <si>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</si>
  <si>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</si>
  <si>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</si>
  <si>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</si>
  <si>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</si>
  <si>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</si>
  <si>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</si>
  <si>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</si>
  <si>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</si>
  <si>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</si>
  <si>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</si>
  <si>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</si>
  <si>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</si>
  <si>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</si>
  <si>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</si>
  <si>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</si>
  <si>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</si>
  <si>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</si>
  <si>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</si>
  <si>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</si>
  <si>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</si>
  <si>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</si>
  <si>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</si>
  <si>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</si>
  <si>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</si>
  <si>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</si>
  <si>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</si>
  <si>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</si>
  <si>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</si>
  <si>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</si>
  <si>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</si>
  <si>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</si>
  <si>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</si>
  <si>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</si>
  <si>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</si>
  <si>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</si>
  <si>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</si>
  <si>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</si>
  <si>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</si>
  <si>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</si>
  <si>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</si>
  <si>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</si>
  <si>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</si>
  <si>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</si>
  <si>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</si>
  <si>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</si>
  <si>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</si>
  <si>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</si>
  <si>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</si>
  <si>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</si>
  <si>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</si>
  <si>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</si>
  <si>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</si>
  <si>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</si>
  <si>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</si>
  <si>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</si>
  <si>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</si>
  <si>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</si>
  <si>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</si>
  <si>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</si>
  <si>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</si>
  <si>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</si>
  <si>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</si>
  <si>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</si>
  <si>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</si>
  <si>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</si>
  <si>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</si>
  <si>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</si>
  <si>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</si>
  <si>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</si>
  <si>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</si>
  <si>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</si>
  <si>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</si>
  <si>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</si>
  <si>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</si>
  <si>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</si>
  <si>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</si>
  <si>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</si>
  <si>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</si>
  <si>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</si>
  <si>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</si>
  <si>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</si>
  <si>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</si>
  <si>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</si>
  <si>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</si>
  <si>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</si>
  <si>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</si>
  <si>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</si>
  <si>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</si>
  <si>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</si>
  <si>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</si>
  <si>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</si>
  <si>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</si>
  <si>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</si>
  <si>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</si>
  <si>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</si>
  <si>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</si>
  <si>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</si>
  <si>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</si>
  <si>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</si>
  <si>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</si>
  <si>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</si>
  <si>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</si>
  <si>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</si>
  <si>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</si>
  <si>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</si>
  <si>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</si>
  <si>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</si>
  <si>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</si>
  <si>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</si>
  <si>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</si>
  <si>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</si>
  <si>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</si>
  <si>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</si>
  <si>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</si>
  <si>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</si>
  <si>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</si>
  <si>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</si>
  <si>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</si>
  <si>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</si>
  <si>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</si>
  <si>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</si>
  <si>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</si>
  <si>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</si>
  <si>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</si>
  <si>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</si>
  <si>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</si>
  <si>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</si>
  <si>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</si>
  <si>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</si>
  <si>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</si>
  <si>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</si>
  <si>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</si>
  <si>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</si>
  <si>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</si>
  <si>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</si>
  <si>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</si>
  <si>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</si>
  <si>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</si>
  <si>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</si>
  <si>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</si>
  <si>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</si>
  <si>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</si>
  <si>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</si>
  <si>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</si>
  <si>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</si>
  <si>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</si>
  <si>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</si>
  <si>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</si>
  <si>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</si>
  <si>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</si>
  <si>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</si>
  <si>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</si>
  <si>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</si>
  <si>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</si>
  <si>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</si>
  <si>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</si>
  <si>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</si>
  <si>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</si>
  <si>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</si>
  <si>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</si>
  <si>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</si>
  <si>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</si>
  <si>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</si>
  <si>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</si>
  <si>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</si>
  <si>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</si>
  <si>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</si>
  <si>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</si>
  <si>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</si>
  <si>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</si>
  <si>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</si>
  <si>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</si>
  <si>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</si>
  <si>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</si>
  <si>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</si>
  <si>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</si>
  <si>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</si>
  <si>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</si>
  <si>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</si>
  <si>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</si>
  <si>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</si>
  <si>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</si>
  <si>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</si>
  <si>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</si>
  <si>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</si>
  <si>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</si>
  <si>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</si>
  <si>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</si>
  <si>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</si>
  <si>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</si>
  <si>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</si>
  <si>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</si>
  <si>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</si>
  <si>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</si>
  <si>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</si>
  <si>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</si>
  <si>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</si>
  <si>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</si>
  <si>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</si>
  <si>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</si>
  <si>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</si>
  <si>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</si>
  <si>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</si>
  <si>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</si>
  <si>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</si>
  <si>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</si>
  <si>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</si>
  <si>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</si>
  <si>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</si>
  <si>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</si>
  <si>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</si>
  <si>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</si>
  <si>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</si>
  <si>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</si>
  <si>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</si>
  <si>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</si>
  <si>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</si>
  <si>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</si>
  <si>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</si>
  <si>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</si>
  <si>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</si>
  <si>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</si>
  <si>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</si>
  <si>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</si>
  <si>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</si>
  <si>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</si>
  <si>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</si>
  <si>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</si>
  <si>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</si>
  <si>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</si>
  <si>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</si>
  <si>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</si>
  <si>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</si>
  <si>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</si>
  <si>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</si>
  <si>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</si>
  <si>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</si>
  <si>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</si>
  <si>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</si>
  <si>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</si>
  <si>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</si>
  <si>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</si>
  <si>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</si>
  <si>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</si>
  <si>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</si>
  <si>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</si>
  <si>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</si>
  <si>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</si>
  <si>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</si>
  <si>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</si>
  <si>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</si>
  <si>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</si>
  <si>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</si>
  <si>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</si>
  <si>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</si>
  <si>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</si>
  <si>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</si>
  <si>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</si>
  <si>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</si>
  <si>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</si>
  <si>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</si>
  <si>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</si>
  <si>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</si>
  <si>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</si>
  <si>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</si>
  <si>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</si>
  <si>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</si>
  <si>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</si>
  <si>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</si>
  <si>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</si>
  <si>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</si>
  <si>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</si>
  <si>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</si>
  <si>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</si>
  <si>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</si>
  <si>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</si>
  <si>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</si>
  <si>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</si>
  <si>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</si>
  <si>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</si>
  <si>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</si>
  <si>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</si>
  <si>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</si>
  <si>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</si>
  <si>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</si>
  <si>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</si>
  <si>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</si>
  <si>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</si>
  <si>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</si>
  <si>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</si>
  <si>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</si>
  <si>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</si>
  <si>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</si>
  <si>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</si>
  <si>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</si>
  <si>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</si>
  <si>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</si>
  <si>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</si>
  <si>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</si>
  <si>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</si>
  <si>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</si>
  <si>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</si>
  <si>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</si>
  <si>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</si>
  <si>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</si>
  <si>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</si>
  <si>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</si>
  <si>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</si>
  <si>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</si>
  <si>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</si>
  <si>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</si>
  <si>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</si>
  <si>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</si>
  <si>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</si>
  <si>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</si>
  <si>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</si>
  <si>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</si>
  <si>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</si>
  <si>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</si>
  <si>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</si>
  <si>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</si>
  <si>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</si>
  <si>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</si>
  <si>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</si>
  <si>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</si>
  <si>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</si>
  <si>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</si>
  <si>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</si>
  <si>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</si>
  <si>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</si>
  <si>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</si>
  <si>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</si>
  <si>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</si>
  <si>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</si>
  <si>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</si>
  <si>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</si>
  <si>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</si>
  <si>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</si>
  <si>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</si>
  <si>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</si>
  <si>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</si>
  <si>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</si>
  <si>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</si>
  <si>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</si>
  <si>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</si>
  <si>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</si>
  <si>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</si>
  <si>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</si>
  <si>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</si>
  <si>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</si>
  <si>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</si>
  <si>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</si>
  <si>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</si>
  <si>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</si>
  <si>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</si>
  <si>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</si>
  <si>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</si>
  <si>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</si>
  <si>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</si>
  <si>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</si>
  <si>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</si>
  <si>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</si>
  <si>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</si>
  <si>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</si>
  <si>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</si>
  <si>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</si>
  <si>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</si>
  <si>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</si>
  <si>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</si>
  <si>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</si>
  <si>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</si>
  <si>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</si>
  <si>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</si>
  <si>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</si>
  <si>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</si>
  <si>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</si>
  <si>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</si>
  <si>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</si>
  <si>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</si>
  <si>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</si>
  <si>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</si>
  <si>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</si>
  <si>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</si>
  <si>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</si>
  <si>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</si>
  <si>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</si>
  <si>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</si>
  <si>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</si>
  <si>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</si>
  <si>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</si>
  <si>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</si>
  <si>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</si>
  <si>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</si>
  <si>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</si>
  <si>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</si>
  <si>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</si>
  <si>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</si>
  <si>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</si>
  <si>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</si>
  <si>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</si>
  <si>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</si>
  <si>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</si>
  <si>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</si>
  <si>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</si>
  <si>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</si>
  <si>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</si>
  <si>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</si>
  <si>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</si>
  <si>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</si>
  <si>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</si>
  <si>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</si>
  <si>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</si>
  <si>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</si>
  <si>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</si>
  <si>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</si>
  <si>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</si>
  <si>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</si>
  <si>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</si>
  <si>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</si>
  <si>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</si>
  <si>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</si>
  <si>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</si>
  <si>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</si>
  <si>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</si>
  <si>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</si>
  <si>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</si>
  <si>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</si>
  <si>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</si>
  <si>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</si>
  <si>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</si>
  <si>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</si>
  <si>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</si>
  <si>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</si>
  <si>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</si>
  <si>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</si>
  <si>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</si>
  <si>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</si>
  <si>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</si>
  <si>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</si>
  <si>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</si>
  <si>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</si>
  <si>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</si>
  <si>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</si>
  <si>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</si>
  <si>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</si>
  <si>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</si>
  <si>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</si>
  <si>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</si>
  <si>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</si>
  <si>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</si>
  <si>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</si>
  <si>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</si>
  <si>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</si>
  <si>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</si>
  <si>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</si>
  <si>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</si>
  <si>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</si>
  <si>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</si>
  <si>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</si>
  <si>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</si>
  <si>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</si>
  <si>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</si>
  <si>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</si>
  <si>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</si>
  <si>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</si>
  <si>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</si>
  <si>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</si>
  <si>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</si>
  <si>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</si>
  <si>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</si>
  <si>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</si>
  <si>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</si>
  <si>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</si>
  <si>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</si>
  <si>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</si>
  <si>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</si>
  <si>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</si>
  <si>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</si>
  <si>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</si>
  <si>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</si>
  <si>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</si>
  <si>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</si>
  <si>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</si>
  <si>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</si>
  <si>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</si>
  <si>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</si>
  <si>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</si>
  <si>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</si>
  <si>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</si>
  <si>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</si>
  <si>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</si>
  <si>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</si>
  <si>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</si>
  <si>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</si>
  <si>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</si>
  <si>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</si>
  <si>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</si>
  <si>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</si>
  <si>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</si>
  <si>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</si>
  <si>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</si>
  <si>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</si>
  <si>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</si>
  <si>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</si>
  <si>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</si>
  <si>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</si>
  <si>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</si>
  <si>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</si>
  <si>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</si>
  <si>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</si>
  <si>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</si>
  <si>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</si>
  <si>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</si>
  <si>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</si>
  <si>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</si>
  <si>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</si>
  <si>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</si>
  <si>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</si>
  <si>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</si>
  <si>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</si>
  <si>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</si>
  <si>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</si>
  <si>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</si>
  <si>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</si>
  <si>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</si>
  <si>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</si>
  <si>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</si>
  <si>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</si>
  <si>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</si>
  <si>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</si>
  <si>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</si>
  <si>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</si>
  <si>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</si>
  <si>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</si>
  <si>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</si>
  <si>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</si>
  <si>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</si>
  <si>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</si>
  <si>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</si>
  <si>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</si>
  <si>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</si>
  <si>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</si>
  <si>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</si>
  <si>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</si>
  <si>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</si>
  <si>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</si>
  <si>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</si>
  <si>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</si>
  <si>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</si>
  <si>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</si>
  <si>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</si>
  <si>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</si>
  <si>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</si>
  <si>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</si>
  <si>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</si>
  <si>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</si>
  <si>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</si>
  <si>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</si>
  <si>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</si>
  <si>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</si>
  <si>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</si>
  <si>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</si>
  <si>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</si>
  <si>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</si>
  <si>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</si>
  <si>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</si>
  <si>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</si>
  <si>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</si>
  <si>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</si>
  <si>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</si>
  <si>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</si>
  <si>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</si>
  <si>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</si>
  <si>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</si>
  <si>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</si>
  <si>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</si>
  <si>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</si>
  <si>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</si>
  <si>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</si>
  <si>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</si>
  <si>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</si>
  <si>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</si>
  <si>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</si>
  <si>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</si>
  <si>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</si>
  <si>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</si>
  <si>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</si>
  <si>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</si>
  <si>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</si>
  <si>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</si>
  <si>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</si>
  <si>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</si>
  <si>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</si>
  <si>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</si>
  <si>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</si>
  <si>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</si>
  <si>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</si>
  <si>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</si>
  <si>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</si>
  <si>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</si>
  <si>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</si>
  <si>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</si>
  <si>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</si>
  <si>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</si>
  <si>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</si>
  <si>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</si>
  <si>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</si>
  <si>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</si>
  <si>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</si>
  <si>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</si>
  <si>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</si>
  <si>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</si>
  <si>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</si>
  <si>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</si>
  <si>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</si>
  <si>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</si>
  <si>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</si>
  <si>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</si>
  <si>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</si>
  <si>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</si>
  <si>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</si>
  <si>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</si>
  <si>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</si>
  <si>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</si>
  <si>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</si>
  <si>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</si>
  <si>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</si>
  <si>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</si>
  <si>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</si>
  <si>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</si>
  <si>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</si>
  <si>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</si>
  <si>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</si>
  <si>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</si>
  <si>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</si>
  <si>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</si>
  <si>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</si>
  <si>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</si>
  <si>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</si>
  <si>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</si>
  <si>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</si>
  <si>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</si>
  <si>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</si>
  <si>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</si>
  <si>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</si>
  <si>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</si>
  <si>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</si>
  <si>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</si>
  <si>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</si>
  <si>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</si>
  <si>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</si>
  <si>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</si>
  <si>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</si>
  <si>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</si>
  <si>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</si>
  <si>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</si>
  <si>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</si>
  <si>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</si>
  <si>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</si>
  <si>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</si>
  <si>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</si>
  <si>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</si>
  <si>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</si>
  <si>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</si>
  <si>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</si>
  <si>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</si>
  <si>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</si>
  <si>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</si>
  <si>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</si>
  <si>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</si>
  <si>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</si>
  <si>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</si>
  <si>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</si>
  <si>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</si>
  <si>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</si>
  <si>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</si>
  <si>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</si>
  <si>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</si>
  <si>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</si>
  <si>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</si>
  <si>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</si>
  <si>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</si>
  <si>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</si>
  <si>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</si>
  <si>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</si>
  <si>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</si>
  <si>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</si>
  <si>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</si>
  <si>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</si>
  <si>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</si>
  <si>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</si>
  <si>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</si>
  <si>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</si>
  <si>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</si>
  <si>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</si>
  <si>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</si>
  <si>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</si>
  <si>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</si>
  <si>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</si>
  <si>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</si>
  <si>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</si>
  <si>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</si>
  <si>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</si>
  <si>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</si>
  <si>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</si>
  <si>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</si>
  <si>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</si>
  <si>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</si>
  <si>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</si>
  <si>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</si>
  <si>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</si>
  <si>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</si>
  <si>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</si>
  <si>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</si>
  <si>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</si>
  <si>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</si>
  <si>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</si>
  <si>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</si>
  <si>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</si>
  <si>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</si>
  <si>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</si>
  <si>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</si>
  <si>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</si>
  <si>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</si>
  <si>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</si>
  <si>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</si>
  <si>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</si>
  <si>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</si>
  <si>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</si>
  <si>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</si>
  <si>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</si>
  <si>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</si>
  <si>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</si>
  <si>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</si>
  <si>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</si>
  <si>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</si>
  <si>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</si>
  <si>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</si>
  <si>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</si>
  <si>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</si>
  <si>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</si>
  <si>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</si>
  <si>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</si>
  <si>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</si>
  <si>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</si>
  <si>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</si>
  <si>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</si>
  <si>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</si>
  <si>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</si>
  <si>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</si>
  <si>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</si>
  <si>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</si>
  <si>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</si>
  <si>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</si>
  <si>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</si>
  <si>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</si>
  <si>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</si>
  <si>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</si>
  <si>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</si>
  <si>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</si>
  <si>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</si>
  <si>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</si>
  <si>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</si>
  <si>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</si>
  <si>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</si>
  <si>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</si>
  <si>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</si>
  <si>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</si>
  <si>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</si>
  <si>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</si>
  <si>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</si>
  <si>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</si>
  <si>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</si>
  <si>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</si>
  <si>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</si>
  <si>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</si>
  <si>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</si>
  <si>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</si>
  <si>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</si>
  <si>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</si>
  <si>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</si>
  <si>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</si>
  <si>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</si>
  <si>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</si>
  <si>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</si>
  <si>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</si>
  <si>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</si>
  <si>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</si>
  <si>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</si>
  <si>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</si>
  <si>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</si>
  <si>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</si>
  <si>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</si>
  <si>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</si>
  <si>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</si>
  <si>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</si>
  <si>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</si>
  <si>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</si>
  <si>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</si>
  <si>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</si>
  <si>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</si>
  <si>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</si>
  <si>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</si>
  <si>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</si>
  <si>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</si>
  <si>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</si>
  <si>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</si>
  <si>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</si>
  <si>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</si>
  <si>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</si>
  <si>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</si>
  <si>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</si>
  <si>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</si>
  <si>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</si>
  <si>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</si>
  <si>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</si>
  <si>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</si>
  <si>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</si>
  <si>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</si>
  <si>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</si>
  <si>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</si>
  <si>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</si>
  <si>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</si>
  <si>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</si>
  <si>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</si>
  <si>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</si>
  <si>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</si>
  <si>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</si>
  <si>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</si>
  <si>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</si>
  <si>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</si>
  <si>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</si>
  <si>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</si>
  <si>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</si>
  <si>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</si>
  <si>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</si>
  <si>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</si>
  <si>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</si>
  <si>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</si>
  <si>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</si>
  <si>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</si>
  <si>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</si>
  <si>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</si>
  <si>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</si>
  <si>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</si>
  <si>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</si>
  <si>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</si>
  <si>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</si>
  <si>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</si>
  <si>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</si>
  <si>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</si>
  <si>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</si>
  <si>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</si>
  <si>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</si>
  <si>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</si>
  <si>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</si>
  <si>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</si>
  <si>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</si>
  <si>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</si>
  <si>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</si>
  <si>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</si>
  <si>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</si>
  <si>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</si>
  <si>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</si>
  <si>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</si>
  <si>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</si>
  <si>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</si>
  <si>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</si>
  <si>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</si>
  <si>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</si>
  <si>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</si>
  <si>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</si>
  <si>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</si>
  <si>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</si>
  <si>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</si>
  <si>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</si>
  <si>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</si>
  <si>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</si>
  <si>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</si>
  <si>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</si>
  <si>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</si>
  <si>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</si>
  <si>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</si>
  <si>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</si>
  <si>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</si>
  <si>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</si>
  <si>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</si>
  <si>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</si>
  <si>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</si>
  <si>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</si>
  <si>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</si>
  <si>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</si>
  <si>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</si>
  <si>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</si>
  <si>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</si>
  <si>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</si>
  <si>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</si>
  <si>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</si>
  <si>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</si>
  <si>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</si>
  <si>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</si>
  <si>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</si>
  <si>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</si>
  <si>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</si>
  <si>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</si>
  <si>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</si>
  <si>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</si>
  <si>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</si>
  <si>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</si>
  <si>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</si>
  <si>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</si>
  <si>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</si>
  <si>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</si>
  <si>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</si>
  <si>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</si>
  <si>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</si>
  <si>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</si>
  <si>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</si>
  <si>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</si>
  <si>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</si>
  <si>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</si>
  <si>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</si>
  <si>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</si>
  <si>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</si>
  <si>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</si>
  <si>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</si>
  <si>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</si>
  <si>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</si>
  <si>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</si>
  <si>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</si>
  <si>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</si>
  <si>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</si>
  <si>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</si>
  <si>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</si>
  <si>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</si>
  <si>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</si>
  <si>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</si>
  <si>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</si>
  <si>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</si>
  <si>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</si>
  <si>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</si>
  <si>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</si>
  <si>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</si>
  <si>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</si>
  <si>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</si>
  <si>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</si>
  <si>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</si>
  <si>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</si>
  <si>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</si>
  <si>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</si>
  <si>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</si>
  <si>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</si>
  <si>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</si>
  <si>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</si>
  <si>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</si>
  <si>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</si>
  <si>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</si>
  <si>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</si>
  <si>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</si>
  <si>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</si>
  <si>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</si>
  <si>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</si>
  <si>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</si>
  <si>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</si>
  <si>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</si>
  <si>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</si>
  <si>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</si>
  <si>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</si>
  <si>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</si>
  <si>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</si>
  <si>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</si>
  <si>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</si>
  <si>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</si>
  <si>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</si>
  <si>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</si>
  <si>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</si>
  <si>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</si>
  <si>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</si>
  <si>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</si>
  <si>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</si>
  <si>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</si>
  <si>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</si>
  <si>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</si>
  <si>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</si>
  <si>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</si>
  <si>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</si>
  <si>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</si>
  <si>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</si>
  <si>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</si>
  <si>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</si>
  <si>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</si>
  <si>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</si>
  <si>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</si>
  <si>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</si>
  <si>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</si>
  <si>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</si>
  <si>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</si>
  <si>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</si>
  <si>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</si>
  <si>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</si>
  <si>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</si>
  <si>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</si>
  <si>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</si>
  <si>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</si>
  <si>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</si>
  <si>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</si>
  <si>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</si>
  <si>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</si>
  <si>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</si>
  <si>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</si>
  <si>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</si>
  <si>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</si>
  <si>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</si>
  <si>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</si>
  <si>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</si>
  <si>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</si>
  <si>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</si>
  <si>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</si>
  <si>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</si>
  <si>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</si>
  <si>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</si>
  <si>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</si>
  <si>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</si>
  <si>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</si>
  <si>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</si>
  <si>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</si>
  <si>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</si>
  <si>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</si>
  <si>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</si>
  <si>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</si>
  <si>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</si>
  <si>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</si>
  <si>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</si>
  <si>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</si>
  <si>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</si>
  <si>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</si>
  <si>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</si>
  <si>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</si>
  <si>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</si>
  <si>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</si>
  <si>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</si>
  <si>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</si>
  <si>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</si>
  <si>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</si>
  <si>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</si>
  <si>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</si>
  <si>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</si>
  <si>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</si>
  <si>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</si>
  <si>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</si>
  <si>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</si>
  <si>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</si>
  <si>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</si>
  <si>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</si>
  <si>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</si>
  <si>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</si>
  <si>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</si>
  <si>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</si>
  <si>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</si>
  <si>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</si>
  <si>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</si>
  <si>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</si>
  <si>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</si>
  <si>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</si>
  <si>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</si>
  <si>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</si>
  <si>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</si>
  <si>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</si>
  <si>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</si>
  <si>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</si>
  <si>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</si>
  <si>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</si>
  <si>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</si>
  <si>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</si>
  <si>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</si>
  <si>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</si>
  <si>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</si>
  <si>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</si>
  <si>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</si>
  <si>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</si>
  <si>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</si>
  <si>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</si>
  <si>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</si>
  <si>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</si>
  <si>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</si>
  <si>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</si>
  <si>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</si>
  <si>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</si>
  <si>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</si>
  <si>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</si>
  <si>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</si>
  <si>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</si>
  <si>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</si>
  <si>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</si>
  <si>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</si>
  <si>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</si>
  <si>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</si>
  <si>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</si>
  <si>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</si>
  <si>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</si>
  <si>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</si>
  <si>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</si>
  <si>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</si>
  <si>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</si>
  <si>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</si>
  <si>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</si>
  <si>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</si>
  <si>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</si>
  <si>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</si>
  <si>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</si>
  <si>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</si>
  <si>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</si>
  <si>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</si>
  <si>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</si>
  <si>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</si>
  <si>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</si>
  <si>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</si>
  <si>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</si>
  <si>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</si>
  <si>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</si>
  <si>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</si>
  <si>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</si>
  <si>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</si>
  <si>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</si>
  <si>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</si>
  <si>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</si>
  <si>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</si>
  <si>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</si>
  <si>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</si>
  <si>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</si>
  <si>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</si>
  <si>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</si>
  <si>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</si>
  <si>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</si>
  <si>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</si>
  <si>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</si>
  <si>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</si>
  <si>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</si>
  <si>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</si>
  <si>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</si>
  <si>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</si>
  <si>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</si>
  <si>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</si>
  <si>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</si>
  <si>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</si>
  <si>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</si>
  <si>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</si>
  <si>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</si>
  <si>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</si>
  <si>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</si>
  <si>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</si>
  <si>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</si>
  <si>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</si>
  <si>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</si>
  <si>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</si>
  <si>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</si>
  <si>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</si>
  <si>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</si>
  <si>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</si>
  <si>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</si>
  <si>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</si>
  <si>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</si>
  <si>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</si>
  <si>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</si>
  <si>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</si>
  <si>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</si>
  <si>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</si>
  <si>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</si>
  <si>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</si>
  <si>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</si>
  <si>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</si>
  <si>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</si>
  <si>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</si>
  <si>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</si>
  <si>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</si>
  <si>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</si>
  <si>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</si>
  <si>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</si>
  <si>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</si>
  <si>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</si>
  <si>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</si>
  <si>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</si>
  <si>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</si>
  <si>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</si>
  <si>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</si>
  <si>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</si>
  <si>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</si>
  <si>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</si>
  <si>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</si>
  <si>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</si>
  <si>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</si>
  <si>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</si>
  <si>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</si>
  <si>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</si>
  <si>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</si>
  <si>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</si>
  <si>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</si>
  <si>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</si>
  <si>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</si>
  <si>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</si>
  <si>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</si>
  <si>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</si>
  <si>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</si>
  <si>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</si>
  <si>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</si>
  <si>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</si>
  <si>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</si>
  <si>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</si>
  <si>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</si>
  <si>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</si>
  <si>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</si>
  <si>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</si>
  <si>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</si>
  <si>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</si>
  <si>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</si>
  <si>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</si>
  <si>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</si>
  <si>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</si>
  <si>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</si>
  <si>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</si>
  <si>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</si>
  <si>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</si>
  <si>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</si>
  <si>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</si>
  <si>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</si>
  <si>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</si>
  <si>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</si>
  <si>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</si>
  <si>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</si>
  <si>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</si>
  <si>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</si>
  <si>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</si>
  <si>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</si>
  <si>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</si>
  <si>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</si>
  <si>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</si>
  <si>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</si>
  <si>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</si>
  <si>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</si>
  <si>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</si>
  <si>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</si>
  <si>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</si>
  <si>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</si>
  <si>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</si>
  <si>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</si>
  <si>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</si>
  <si>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</si>
  <si>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</si>
  <si>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</si>
  <si>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</si>
  <si>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</si>
  <si>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</si>
  <si>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</si>
  <si>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</si>
  <si>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</si>
  <si>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</si>
  <si>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</si>
  <si>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</si>
  <si>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</si>
  <si>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</si>
  <si>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</si>
  <si>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</si>
  <si>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</si>
  <si>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</si>
  <si>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</si>
  <si>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</si>
  <si>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</si>
  <si>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</si>
  <si>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</si>
  <si>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</si>
  <si>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</si>
  <si>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</si>
  <si>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</si>
  <si>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</si>
  <si>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</si>
  <si>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</si>
  <si>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</si>
  <si>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</si>
  <si>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</si>
  <si>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</si>
  <si>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</si>
  <si>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</si>
  <si>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</si>
  <si>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</si>
  <si>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</si>
  <si>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</si>
  <si>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</si>
  <si>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</si>
  <si>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</si>
  <si>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</si>
  <si>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</si>
  <si>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</si>
  <si>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</si>
  <si>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</si>
  <si>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</si>
  <si>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</si>
  <si>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</si>
  <si>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</si>
  <si>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</si>
  <si>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</si>
  <si>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</si>
  <si>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</si>
  <si>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</si>
  <si>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</si>
  <si>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</si>
  <si>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</si>
  <si>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</si>
  <si>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</si>
  <si>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</si>
  <si>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</si>
  <si>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</si>
  <si>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</si>
  <si>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</si>
  <si>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</si>
  <si>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</si>
  <si>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</si>
  <si>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</si>
  <si>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</si>
  <si>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</si>
  <si>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</si>
  <si>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</si>
  <si>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</si>
  <si>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</si>
  <si>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</si>
  <si>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</si>
  <si>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</si>
  <si>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</si>
  <si>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</si>
  <si>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</si>
  <si>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</si>
  <si>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</si>
  <si>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</si>
  <si>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</si>
  <si>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</si>
  <si>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</si>
  <si>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</si>
  <si>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</si>
  <si>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</si>
  <si>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</si>
  <si>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</si>
  <si>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</si>
  <si>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</si>
  <si>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</si>
  <si>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</si>
  <si>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</si>
  <si>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</si>
  <si>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</si>
  <si>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</si>
  <si>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</si>
  <si>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</si>
  <si>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</si>
  <si>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</si>
  <si>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</si>
  <si>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</si>
  <si>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</si>
  <si>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</si>
  <si>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</si>
  <si>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</si>
  <si>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</si>
  <si>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</si>
  <si>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</si>
  <si>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</si>
  <si>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</si>
  <si>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</si>
  <si>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</si>
  <si>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</si>
  <si>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</si>
  <si>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</si>
  <si>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</si>
  <si>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</si>
  <si>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</si>
  <si>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</si>
  <si>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</si>
  <si>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</si>
  <si>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</si>
  <si>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</si>
  <si>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</si>
  <si>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</si>
  <si>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</si>
  <si>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</si>
  <si>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</si>
  <si>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</si>
  <si>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</si>
  <si>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</si>
  <si>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</si>
  <si>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</si>
  <si>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</si>
  <si>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</si>
  <si>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</si>
  <si>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</si>
  <si>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</si>
  <si>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</si>
  <si>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</si>
  <si>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</si>
  <si>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</si>
  <si>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</si>
  <si>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</si>
  <si>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</si>
  <si>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</si>
  <si>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</si>
  <si>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</si>
  <si>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</si>
  <si>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</si>
  <si>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</si>
  <si>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</si>
  <si>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</si>
  <si>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</si>
  <si>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</si>
  <si>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</si>
  <si>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</si>
  <si>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</si>
  <si>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</si>
  <si>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</si>
  <si>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</si>
  <si>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</si>
  <si>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</si>
  <si>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</si>
  <si>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</si>
  <si>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</si>
  <si>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</si>
  <si>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</si>
  <si>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</si>
  <si>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</si>
  <si>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</si>
  <si>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</si>
  <si>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</si>
  <si>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</si>
  <si>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</si>
  <si>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</si>
  <si>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</si>
  <si>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</si>
  <si>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</si>
  <si>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</si>
  <si>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</si>
  <si>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</si>
  <si>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</si>
  <si>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</si>
  <si>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</si>
  <si>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</si>
  <si>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</si>
  <si>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</si>
  <si>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</si>
  <si>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</si>
  <si>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</si>
  <si>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</si>
  <si>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</si>
  <si>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</si>
  <si>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</si>
  <si>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</si>
  <si>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</si>
  <si>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</si>
  <si>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</si>
  <si>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</si>
  <si>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</si>
  <si>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</si>
  <si>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</si>
  <si>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</si>
  <si>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</si>
  <si>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</si>
  <si>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</si>
  <si>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</si>
  <si>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</si>
  <si>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</si>
  <si>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</si>
  <si>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</si>
  <si>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</si>
  <si>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</si>
  <si>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</si>
  <si>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</si>
  <si>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</si>
  <si>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</si>
  <si>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</si>
  <si>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</si>
  <si>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</si>
  <si>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</si>
  <si>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</si>
  <si>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</si>
  <si>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</si>
  <si>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</si>
  <si>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</si>
  <si>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</si>
  <si>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</si>
  <si>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</si>
  <si>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</si>
  <si>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</si>
  <si>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</si>
  <si>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</si>
  <si>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</si>
  <si>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</si>
  <si>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</si>
  <si>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</si>
  <si>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</si>
  <si>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</si>
  <si>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</si>
  <si>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</si>
  <si>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</si>
  <si>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</si>
  <si>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</si>
  <si>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</si>
  <si>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</si>
  <si>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</si>
  <si>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</si>
  <si>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</si>
  <si>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</si>
  <si>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</si>
  <si>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</si>
  <si>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</si>
  <si>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</si>
  <si>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</si>
  <si>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</si>
  <si>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</si>
  <si>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</si>
  <si>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</si>
  <si>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</si>
  <si>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</si>
  <si>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</si>
  <si>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</si>
  <si>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</si>
  <si>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</si>
  <si>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</si>
  <si>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</si>
  <si>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</si>
  <si>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</si>
  <si>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</si>
  <si>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</si>
  <si>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</si>
  <si>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</si>
  <si>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</si>
  <si>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</si>
  <si>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</si>
  <si>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</si>
  <si>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</si>
  <si>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</si>
  <si>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</si>
  <si>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</si>
  <si>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</si>
  <si>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</si>
  <si>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</si>
  <si>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</si>
  <si>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</si>
  <si>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</si>
  <si>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</si>
  <si>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</si>
  <si>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</si>
  <si>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</si>
  <si>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</si>
  <si>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</si>
  <si>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</si>
  <si>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</si>
  <si>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</si>
  <si>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</si>
  <si>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</si>
  <si>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</si>
  <si>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</si>
  <si>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</si>
  <si>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</si>
  <si>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</si>
  <si>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</si>
  <si>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</si>
  <si>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</si>
  <si>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</si>
  <si>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</si>
  <si>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</si>
  <si>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</si>
  <si>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</si>
  <si>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</si>
  <si>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</si>
  <si>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</si>
  <si>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</si>
  <si>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</si>
  <si>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</si>
  <si>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</si>
  <si>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</si>
  <si>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</si>
  <si>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</si>
  <si>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</si>
  <si>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</si>
  <si>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</si>
  <si>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</si>
  <si>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</si>
  <si>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</si>
  <si>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</si>
  <si>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</si>
  <si>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</si>
  <si>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</si>
  <si>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</si>
  <si>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</si>
  <si>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</si>
  <si>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</si>
  <si>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</si>
  <si>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</si>
  <si>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</si>
  <si>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</si>
  <si>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</si>
  <si>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</si>
  <si>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</si>
  <si>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</si>
  <si>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</si>
  <si>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</si>
  <si>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</si>
  <si>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</si>
  <si>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</si>
  <si>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</si>
  <si>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</si>
  <si>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</si>
  <si>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</si>
  <si>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</si>
  <si>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</si>
  <si>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</si>
  <si>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</si>
  <si>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</si>
  <si>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</si>
  <si>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</si>
  <si>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</si>
  <si>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</si>
  <si>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</si>
  <si>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</si>
  <si>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</si>
  <si>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</si>
  <si>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</si>
  <si>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</si>
  <si>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</si>
  <si>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</si>
  <si>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</si>
  <si>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</si>
  <si>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</si>
  <si>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</si>
  <si>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</si>
  <si>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</si>
  <si>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</si>
  <si>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</si>
  <si>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</si>
  <si>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</si>
  <si>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</si>
  <si>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</si>
  <si>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</si>
  <si>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</si>
  <si>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</si>
  <si>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</si>
  <si>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</si>
  <si>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</si>
  <si>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</si>
  <si>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</si>
  <si>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</si>
  <si>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</si>
  <si>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</si>
  <si>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</si>
  <si>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</si>
  <si>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</si>
  <si>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</si>
  <si>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</si>
  <si>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</si>
  <si>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</si>
  <si>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</si>
  <si>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</si>
  <si>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</si>
  <si>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</si>
  <si>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</si>
  <si>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</si>
  <si>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</si>
  <si>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</si>
  <si>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</si>
  <si>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</si>
  <si>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</si>
  <si>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</si>
  <si>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</si>
  <si>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</si>
  <si>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</si>
  <si>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</si>
  <si>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</si>
  <si>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</si>
  <si>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</si>
  <si>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</si>
  <si>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</si>
  <si>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</si>
  <si>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</si>
  <si>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</si>
  <si>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</si>
  <si>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</si>
  <si>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</si>
  <si>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</si>
  <si>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</si>
  <si>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</si>
  <si>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</si>
  <si>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</si>
  <si>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</si>
  <si>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</si>
  <si>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</si>
  <si>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</si>
  <si>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</si>
  <si>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</si>
  <si>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</si>
  <si>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</si>
  <si>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</si>
  <si>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</si>
  <si>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</si>
  <si>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</si>
  <si>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</si>
  <si>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</si>
  <si>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</si>
  <si>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</si>
  <si>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</si>
  <si>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</si>
  <si>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</si>
  <si>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</si>
  <si>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</si>
  <si>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</si>
  <si>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</si>
  <si>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</si>
  <si>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</si>
  <si>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</si>
  <si>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</si>
  <si>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</si>
  <si>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</si>
  <si>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</si>
  <si>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</si>
  <si>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</si>
  <si>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</si>
  <si>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</si>
  <si>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</si>
  <si>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</si>
  <si>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</si>
  <si>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</si>
  <si>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</si>
  <si>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</si>
  <si>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</si>
  <si>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</si>
  <si>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</si>
  <si>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</si>
  <si>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</si>
  <si>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</si>
  <si>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</si>
  <si>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</si>
  <si>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</si>
  <si>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</si>
  <si>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</si>
  <si>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</si>
  <si>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</si>
  <si>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</si>
  <si>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</si>
  <si>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</si>
  <si>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</si>
  <si>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</si>
  <si>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</si>
  <si>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</si>
  <si>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</si>
  <si>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</si>
  <si>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</si>
  <si>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</si>
  <si>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</si>
  <si>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</si>
  <si>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</si>
  <si>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</si>
  <si>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</si>
  <si>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</si>
  <si>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</si>
  <si>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</si>
  <si>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</si>
  <si>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</si>
  <si>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</si>
  <si>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</si>
  <si>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</si>
  <si>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</si>
  <si>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</si>
  <si>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</si>
  <si>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</si>
  <si>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</si>
  <si>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</si>
  <si>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</si>
  <si>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</si>
  <si>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</si>
  <si>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</si>
  <si>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</si>
  <si>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</si>
  <si>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</si>
  <si>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</si>
  <si>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</si>
  <si>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</si>
  <si>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</si>
  <si>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</si>
  <si>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</si>
  <si>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</si>
  <si>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</si>
  <si>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</si>
  <si>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</si>
  <si>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</si>
  <si>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</si>
  <si>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</si>
  <si>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</si>
  <si>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</si>
  <si>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</si>
  <si>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</si>
  <si>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</si>
  <si>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</si>
  <si>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</si>
  <si>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</si>
  <si>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</si>
  <si>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</si>
  <si>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</si>
  <si>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</si>
  <si>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</si>
  <si>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</si>
  <si>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</si>
  <si>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</si>
  <si>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</si>
  <si>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</si>
  <si>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</si>
  <si>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</si>
  <si>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</si>
  <si>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</si>
  <si>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</si>
  <si>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</si>
  <si>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</si>
  <si>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</si>
  <si>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</si>
  <si>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</si>
  <si>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</si>
  <si>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</si>
  <si>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</si>
  <si>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</si>
  <si>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</si>
  <si>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</si>
  <si>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</si>
  <si>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</si>
  <si>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</si>
  <si>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</si>
  <si>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</si>
  <si>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</si>
  <si>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</si>
  <si>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</si>
  <si>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</si>
  <si>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</si>
  <si>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</si>
  <si>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</si>
  <si>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</si>
  <si>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</si>
  <si>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</si>
  <si>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</si>
  <si>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</si>
  <si>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</si>
  <si>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</si>
  <si>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</si>
  <si>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</si>
  <si>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</si>
  <si>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</si>
  <si>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</si>
  <si>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</si>
  <si>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</si>
  <si>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</si>
  <si>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</si>
  <si>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</si>
  <si>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</si>
  <si>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</si>
  <si>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</si>
  <si>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</si>
  <si>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</si>
  <si>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</si>
  <si>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</si>
  <si>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</si>
  <si>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</si>
  <si>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</si>
  <si>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</si>
  <si>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</si>
  <si>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</si>
  <si>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</si>
  <si>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</si>
  <si>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</si>
  <si>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</si>
  <si>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</si>
  <si>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</si>
  <si>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</si>
  <si>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</si>
  <si>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</si>
  <si>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</si>
  <si>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</si>
  <si>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</si>
  <si>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</si>
  <si>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</si>
  <si>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</si>
  <si>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</si>
  <si>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</si>
  <si>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</si>
  <si>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</si>
  <si>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</si>
  <si>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</si>
  <si>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</si>
  <si>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</si>
  <si>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</si>
  <si>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</si>
  <si>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</si>
  <si>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</si>
  <si>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</si>
  <si>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</si>
  <si>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</si>
  <si>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</si>
  <si>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</si>
  <si>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</si>
  <si>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</si>
  <si>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</si>
  <si>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</si>
  <si>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</si>
  <si>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</si>
  <si>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</si>
  <si>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</si>
  <si>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</si>
  <si>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</si>
  <si>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</si>
  <si>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</si>
  <si>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</si>
  <si>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</si>
  <si>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</si>
  <si>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</si>
  <si>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</si>
  <si>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</si>
  <si>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</si>
  <si>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</si>
  <si>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</si>
  <si>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</si>
  <si>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</si>
  <si>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</si>
  <si>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</si>
  <si>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</si>
  <si>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</si>
  <si>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</si>
  <si>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</si>
  <si>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</si>
  <si>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</si>
  <si>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</si>
  <si>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</si>
  <si>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</si>
  <si>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</si>
  <si>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</si>
  <si>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</si>
  <si>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</si>
  <si>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</si>
  <si>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</si>
  <si>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</si>
  <si>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</si>
  <si>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</si>
  <si>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</si>
  <si>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</si>
  <si>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</si>
  <si>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</si>
  <si>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</si>
  <si>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</si>
  <si>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</si>
  <si>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</si>
  <si>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</si>
  <si>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</si>
  <si>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</si>
  <si>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</si>
  <si>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</si>
  <si>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</si>
  <si>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</si>
  <si>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</si>
  <si>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</si>
  <si>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</si>
  <si>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</si>
  <si>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</si>
  <si>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</si>
  <si>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</si>
  <si>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</si>
  <si>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</si>
  <si>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</si>
  <si>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</si>
  <si>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</si>
  <si>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</si>
  <si>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</si>
  <si>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</si>
  <si>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</si>
  <si>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</si>
  <si>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</si>
  <si>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</si>
  <si>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</si>
  <si>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</si>
  <si>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</si>
  <si>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</si>
  <si>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</si>
  <si>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</si>
  <si>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</si>
  <si>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</si>
  <si>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</si>
  <si>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</si>
  <si>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</si>
  <si>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</si>
  <si>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</si>
  <si>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</si>
  <si>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</si>
  <si>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</si>
  <si>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</si>
  <si>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</si>
  <si>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</si>
  <si>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</si>
  <si>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</si>
  <si>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</si>
  <si>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</si>
  <si>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</si>
  <si>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</si>
  <si>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</si>
  <si>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</si>
  <si>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</si>
  <si>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</si>
  <si>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</si>
  <si>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</si>
  <si>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</si>
  <si>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</si>
  <si>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</si>
  <si>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</si>
  <si>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</si>
  <si>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</si>
  <si>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</si>
  <si>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</si>
  <si>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</si>
  <si>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</si>
  <si>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</si>
  <si>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</si>
  <si>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</si>
  <si>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</si>
  <si>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</si>
  <si>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</si>
  <si>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</si>
  <si>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</si>
  <si>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</si>
  <si>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</si>
  <si>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</si>
  <si>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</si>
  <si>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</si>
  <si>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</si>
  <si>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</si>
  <si>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</si>
  <si>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</si>
  <si>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</si>
  <si>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</si>
  <si>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</si>
  <si>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</si>
  <si>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</si>
  <si>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</si>
  <si>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</si>
  <si>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</si>
  <si>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</si>
  <si>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</si>
  <si>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</si>
  <si>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</si>
  <si>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</si>
  <si>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</si>
  <si>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</si>
  <si>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</si>
  <si>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</si>
  <si>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</si>
  <si>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</si>
  <si>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</si>
  <si>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</si>
  <si>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</si>
  <si>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</si>
  <si>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</si>
  <si>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</si>
  <si>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</si>
  <si>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</si>
  <si>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</si>
  <si>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</si>
  <si>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</si>
  <si>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</si>
  <si>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</si>
  <si>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</si>
  <si>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</si>
  <si>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</si>
  <si>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</si>
  <si>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</si>
  <si>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</si>
  <si>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</si>
  <si>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</si>
  <si>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</si>
  <si>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</si>
  <si>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</si>
  <si>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</si>
  <si>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</si>
  <si>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</si>
  <si>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</si>
  <si>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</si>
  <si>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</si>
  <si>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</si>
  <si>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</si>
  <si>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</si>
  <si>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</si>
  <si>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</si>
  <si>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</si>
  <si>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</si>
  <si>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</si>
  <si>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</si>
  <si>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</si>
  <si>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</si>
  <si>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</si>
  <si>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</si>
  <si>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</si>
  <si>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</si>
  <si>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</si>
  <si>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</si>
  <si>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</si>
  <si>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</si>
  <si>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</si>
  <si>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</si>
  <si>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</si>
  <si>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</si>
  <si>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</si>
  <si>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</si>
  <si>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</si>
  <si>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</si>
  <si>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</si>
  <si>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</si>
  <si>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</si>
  <si>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</si>
  <si>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</si>
  <si>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</si>
  <si>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</si>
  <si>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</si>
  <si>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</si>
  <si>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</si>
  <si>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</si>
  <si>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</si>
  <si>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</si>
  <si>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</si>
  <si>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</si>
  <si>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</si>
  <si>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</si>
  <si>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</si>
  <si>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</si>
  <si>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</si>
  <si>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</si>
  <si>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</si>
  <si>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</si>
  <si>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</si>
  <si>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</si>
  <si>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</si>
  <si>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</si>
  <si>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</si>
  <si>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</si>
  <si>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</si>
  <si>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</si>
  <si>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</si>
  <si>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</si>
  <si>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</si>
  <si>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</si>
  <si>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</si>
  <si>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</si>
  <si>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</si>
  <si>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</si>
  <si>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</si>
  <si>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</si>
  <si>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</si>
  <si>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</si>
  <si>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</si>
  <si>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</si>
  <si>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</si>
  <si>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</si>
  <si>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</si>
  <si>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</si>
  <si>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</si>
  <si>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</si>
  <si>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</si>
  <si>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</si>
  <si>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</si>
  <si>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</si>
  <si>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</si>
  <si>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</si>
  <si>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</si>
  <si>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</si>
  <si>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</si>
  <si>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</si>
  <si>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</si>
  <si>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</si>
  <si>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</si>
  <si>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</si>
  <si>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</si>
  <si>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</si>
  <si>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</si>
  <si>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</si>
  <si>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</si>
  <si>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</si>
  <si>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</si>
  <si>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</si>
  <si>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</si>
  <si>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</si>
  <si>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</si>
  <si>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</si>
  <si>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</si>
  <si>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</si>
  <si>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</si>
  <si>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</si>
  <si>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</si>
  <si>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</si>
  <si>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</si>
  <si>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</si>
  <si>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</si>
  <si>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</si>
  <si>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</si>
  <si>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</si>
  <si>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</si>
  <si>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</si>
  <si>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</si>
  <si>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</si>
  <si>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</si>
  <si>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</si>
  <si>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</si>
  <si>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</si>
  <si>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</si>
  <si>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</si>
  <si>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</si>
  <si>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</si>
  <si>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</si>
  <si>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</si>
  <si>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</si>
  <si>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</si>
  <si>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</si>
  <si>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</si>
  <si>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</si>
  <si>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</si>
  <si>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</si>
  <si>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</si>
  <si>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</si>
  <si>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</si>
  <si>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</si>
  <si>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</si>
  <si>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</si>
  <si>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</si>
  <si>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</si>
  <si>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</si>
  <si>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</si>
  <si>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</si>
  <si>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</si>
  <si>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</si>
  <si>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</si>
  <si>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</si>
  <si>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</si>
  <si>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</si>
  <si>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</si>
  <si>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</si>
  <si>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</si>
  <si>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</si>
  <si>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</si>
  <si>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</si>
  <si>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</si>
  <si>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</si>
  <si>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</si>
  <si>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</si>
  <si>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</si>
  <si>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</si>
  <si>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</si>
  <si>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</si>
  <si>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</si>
  <si>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</si>
  <si>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</si>
  <si>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</si>
  <si>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</si>
  <si>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</si>
  <si>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</si>
  <si>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</si>
  <si>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</si>
  <si>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</si>
  <si>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</si>
  <si>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</si>
  <si>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</si>
  <si>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</si>
  <si>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</si>
  <si>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</si>
  <si>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</si>
  <si>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</si>
  <si>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</si>
  <si>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</si>
  <si>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</si>
  <si>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</si>
  <si>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</si>
  <si>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</si>
  <si>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</si>
  <si>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</si>
  <si>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</si>
  <si>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</si>
  <si>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</si>
  <si>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</si>
  <si>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</si>
  <si>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</si>
  <si>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</si>
  <si>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</si>
  <si>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</si>
  <si>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</si>
  <si>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</si>
  <si>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</si>
  <si>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</si>
  <si>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</si>
  <si>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</si>
  <si>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</si>
  <si>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</si>
  <si>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</si>
  <si>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</si>
  <si>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</si>
  <si>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</si>
  <si>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</si>
  <si>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</si>
  <si>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</si>
  <si>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</si>
  <si>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</si>
  <si>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</si>
  <si>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</si>
  <si>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</si>
  <si>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</si>
  <si>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</si>
  <si>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</si>
  <si>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</si>
  <si>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</si>
  <si>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</si>
  <si>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</si>
  <si>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</si>
  <si>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</si>
  <si>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</si>
  <si>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</si>
  <si>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</si>
  <si>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</si>
  <si>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</si>
  <si>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</si>
  <si>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</si>
  <si>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</si>
  <si>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</si>
  <si>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</si>
  <si>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</si>
  <si>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</si>
  <si>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</si>
  <si>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</si>
  <si>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</si>
  <si>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</si>
  <si>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</si>
  <si>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</si>
  <si>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</si>
  <si>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</si>
  <si>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</si>
  <si>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</si>
  <si>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</si>
  <si>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</si>
  <si>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</si>
  <si>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</si>
  <si>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</si>
  <si>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</si>
  <si>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</si>
  <si>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</si>
  <si>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</si>
  <si>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</si>
  <si>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</si>
  <si>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</si>
  <si>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</si>
  <si>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</si>
  <si>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</si>
  <si>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</si>
  <si>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</si>
  <si>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</si>
  <si>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</si>
  <si>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</si>
  <si>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</si>
  <si>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</si>
  <si>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</si>
  <si>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</si>
  <si>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</si>
  <si>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</si>
  <si>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</si>
  <si>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</si>
  <si>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</si>
  <si>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</si>
  <si>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</si>
  <si>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</si>
  <si>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</si>
  <si>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</si>
  <si>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</si>
  <si>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</si>
  <si>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</si>
  <si>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</si>
  <si>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</si>
  <si>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</si>
  <si>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</si>
  <si>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</si>
  <si>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</si>
  <si>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</si>
  <si>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</si>
  <si>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</si>
  <si>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</si>
  <si>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</si>
  <si>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</si>
  <si>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</si>
  <si>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</si>
  <si>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</si>
  <si>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</si>
  <si>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</si>
  <si>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</si>
  <si>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</si>
  <si>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</si>
  <si>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</si>
  <si>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</si>
  <si>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</si>
  <si>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</si>
  <si>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</si>
  <si>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</si>
  <si>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</si>
  <si>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</si>
  <si>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</si>
  <si>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</si>
  <si>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</si>
  <si>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</si>
  <si>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</si>
  <si>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</si>
  <si>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</si>
  <si>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</si>
  <si>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</si>
  <si>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</si>
  <si>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</si>
  <si>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</si>
  <si>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</si>
  <si>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</si>
  <si>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</si>
  <si>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</si>
  <si>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</si>
  <si>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</si>
  <si>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</si>
  <si>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</si>
  <si>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</si>
  <si>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</si>
  <si>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</si>
  <si>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</si>
  <si>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</si>
  <si>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</si>
  <si>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</si>
  <si>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</si>
  <si>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</si>
  <si>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</si>
  <si>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</si>
  <si>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</si>
  <si>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</si>
  <si>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</si>
  <si>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</si>
  <si>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</si>
  <si>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</si>
  <si>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</si>
  <si>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</si>
  <si>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</si>
  <si>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</si>
  <si>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</si>
  <si>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</si>
  <si>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</si>
  <si>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</si>
  <si>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</si>
  <si>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</si>
  <si>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</si>
  <si>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</si>
  <si>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</si>
  <si>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</si>
  <si>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</si>
  <si>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</si>
  <si>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</si>
  <si>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</si>
  <si>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</si>
  <si>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</si>
  <si>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</si>
  <si>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</si>
  <si>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</si>
  <si>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</si>
  <si>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</si>
  <si>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</si>
  <si>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</si>
  <si>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</si>
  <si>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</si>
  <si>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</si>
  <si>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</si>
  <si>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</si>
  <si>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</si>
  <si>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</si>
  <si>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</si>
  <si>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</si>
  <si>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</si>
  <si>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</si>
  <si>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</si>
  <si>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</si>
  <si>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</si>
  <si>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</si>
  <si>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</si>
  <si>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</si>
  <si>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</si>
  <si>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</si>
  <si>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</si>
  <si>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</si>
  <si>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</si>
  <si>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</si>
  <si>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</si>
  <si>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</si>
  <si>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</si>
  <si>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</si>
  <si>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</si>
  <si>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</si>
  <si>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</si>
  <si>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</si>
  <si>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</si>
  <si>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</si>
  <si>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</si>
  <si>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</si>
  <si>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</si>
  <si>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</si>
  <si>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</si>
  <si>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</si>
  <si>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</si>
  <si>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</si>
  <si>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</si>
  <si>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</si>
  <si>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</si>
  <si>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</si>
  <si>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</si>
  <si>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</si>
  <si>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</si>
  <si>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</si>
  <si>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</si>
  <si>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</si>
  <si>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</si>
  <si>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</si>
  <si>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</si>
  <si>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</si>
  <si>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</si>
  <si>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</si>
  <si>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</si>
  <si>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</si>
  <si>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</si>
  <si>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</si>
  <si>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</si>
  <si>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</si>
  <si>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</si>
  <si>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</si>
  <si>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</si>
  <si>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</si>
  <si>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</si>
  <si>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</si>
  <si>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</si>
  <si>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</si>
  <si>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</si>
  <si>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</si>
  <si>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</si>
  <si>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</si>
  <si>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</si>
  <si>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</si>
  <si>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</si>
  <si>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</si>
  <si>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</si>
  <si>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</si>
  <si>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</si>
  <si>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</si>
  <si>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</si>
  <si>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</si>
  <si>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</si>
  <si>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</si>
  <si>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</si>
  <si>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</si>
  <si>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</si>
  <si>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</si>
  <si>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</si>
  <si>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</si>
  <si>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</si>
  <si>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</si>
  <si>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</si>
  <si>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</si>
  <si>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</si>
  <si>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</si>
  <si>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</si>
  <si>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</si>
  <si>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</si>
  <si>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</si>
  <si>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</si>
  <si>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</si>
  <si>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</si>
  <si>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</si>
  <si>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</si>
  <si>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</si>
  <si>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</si>
  <si>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</si>
  <si>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</si>
  <si>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</si>
  <si>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</si>
  <si>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</si>
  <si>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</si>
  <si>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</si>
  <si>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</si>
  <si>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</si>
  <si>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</si>
  <si>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</si>
  <si>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</si>
  <si>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</si>
  <si>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</si>
  <si>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</si>
  <si>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</si>
  <si>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</si>
  <si>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</si>
  <si>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</si>
  <si>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</si>
  <si>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</si>
  <si>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</si>
  <si>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</si>
  <si>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</si>
  <si>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</si>
  <si>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</si>
  <si>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</si>
  <si>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</si>
  <si>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</si>
  <si>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</si>
  <si>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</si>
  <si>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</si>
  <si>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</si>
  <si>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</si>
  <si>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</si>
  <si>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</si>
  <si>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</si>
  <si>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</si>
  <si>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</si>
  <si>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</si>
  <si>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</si>
  <si>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</si>
  <si>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</si>
  <si>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</si>
  <si>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</si>
  <si>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</si>
  <si>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</si>
  <si>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</si>
  <si>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</si>
  <si>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</si>
  <si>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</si>
  <si>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</si>
  <si>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</si>
  <si>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</si>
  <si>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</si>
  <si>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</si>
  <si>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</si>
  <si>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</si>
  <si>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</si>
  <si>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</si>
  <si>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</si>
  <si>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</si>
  <si>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</si>
  <si>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</si>
  <si>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</si>
  <si>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</si>
  <si>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</si>
  <si>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</si>
  <si>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</si>
  <si>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</si>
  <si>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</si>
  <si>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</si>
  <si>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</si>
  <si>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</si>
  <si>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</si>
  <si>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</si>
  <si>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</si>
  <si>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</si>
  <si>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</si>
  <si>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</si>
  <si>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</si>
  <si>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</si>
  <si>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</si>
  <si>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</si>
  <si>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</si>
  <si>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</si>
  <si>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</si>
  <si>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</si>
  <si>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</si>
  <si>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</si>
  <si>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</si>
  <si>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</si>
  <si>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</si>
  <si>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</si>
  <si>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</si>
  <si>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</si>
  <si>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</si>
  <si>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</si>
  <si>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</si>
  <si>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</si>
  <si>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</si>
  <si>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</si>
  <si>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</si>
  <si>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</si>
  <si>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</si>
  <si>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</si>
  <si>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</si>
  <si>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</si>
  <si>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</si>
  <si>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</si>
  <si>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</si>
  <si>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</si>
  <si>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</si>
  <si>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</si>
  <si>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</si>
  <si>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</si>
  <si>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</si>
  <si>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</si>
  <si>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</si>
  <si>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</si>
  <si>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</si>
  <si>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</si>
  <si>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</si>
  <si>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</si>
  <si>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</si>
  <si>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</si>
  <si>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</si>
  <si>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</si>
  <si>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</si>
  <si>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</si>
  <si>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</si>
  <si>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</si>
  <si>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</si>
  <si>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</si>
  <si>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</si>
  <si>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</si>
  <si>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</si>
  <si>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</si>
  <si>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</si>
  <si>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</si>
  <si>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</si>
  <si>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</si>
  <si>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</si>
  <si>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</si>
  <si>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</si>
  <si>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</si>
  <si>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</si>
  <si>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</si>
  <si>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</si>
  <si>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</si>
  <si>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</si>
  <si>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</si>
  <si>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</si>
  <si>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</si>
  <si>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</si>
  <si>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</si>
  <si>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</si>
  <si>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</si>
  <si>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</si>
  <si>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</si>
  <si>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</si>
  <si>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</si>
  <si>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</si>
  <si>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</si>
  <si>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</si>
  <si>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</si>
  <si>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</si>
  <si>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</si>
  <si>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</si>
  <si>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</si>
  <si>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</si>
  <si>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</si>
  <si>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</si>
  <si>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</si>
  <si>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</si>
  <si>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</si>
  <si>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</si>
  <si>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</si>
  <si>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</si>
  <si>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</si>
  <si>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</si>
  <si>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</si>
  <si>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</si>
  <si>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</si>
  <si>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</si>
  <si>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</si>
  <si>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</si>
  <si>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</si>
  <si>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</si>
  <si>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</si>
  <si>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</si>
  <si>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</si>
  <si>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</si>
  <si>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</si>
  <si>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</si>
  <si>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</si>
  <si>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</si>
  <si>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</si>
  <si>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</si>
  <si>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</si>
  <si>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</si>
  <si>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</si>
  <si>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</si>
  <si>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</si>
  <si>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</si>
  <si>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</si>
  <si>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</si>
  <si>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</si>
  <si>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</si>
  <si>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</si>
  <si>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</si>
  <si>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</si>
  <si>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</si>
  <si>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</si>
  <si>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</si>
  <si>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</si>
  <si>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</si>
  <si>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</si>
  <si>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</si>
  <si>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</si>
  <si>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</si>
  <si>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</si>
  <si>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</si>
  <si>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</si>
  <si>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</si>
  <si>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</si>
  <si>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</si>
  <si>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</si>
  <si>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</si>
  <si>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</si>
  <si>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</si>
  <si>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</si>
  <si>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</si>
  <si>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</si>
  <si>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</si>
  <si>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</si>
  <si>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</si>
  <si>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</si>
  <si>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</si>
  <si>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</si>
  <si>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</si>
  <si>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</si>
  <si>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</si>
  <si>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</si>
  <si>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</si>
  <si>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</si>
  <si>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</si>
  <si>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</si>
  <si>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</si>
  <si>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</si>
  <si>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</si>
  <si>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</si>
  <si>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</si>
  <si>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</si>
  <si>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</si>
  <si>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</si>
  <si>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</si>
  <si>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</si>
  <si>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</si>
  <si>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</si>
  <si>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</si>
  <si>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</si>
  <si>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</si>
  <si>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</si>
  <si>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</si>
  <si>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</si>
  <si>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</si>
  <si>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</si>
  <si>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</si>
  <si>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</si>
  <si>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</si>
  <si>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</si>
  <si>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</si>
  <si>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</si>
  <si>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</si>
  <si>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</si>
  <si>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</si>
  <si>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</si>
  <si>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</si>
  <si>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</si>
  <si>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</si>
  <si>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</si>
  <si>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</si>
  <si>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</si>
  <si>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</si>
  <si>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</si>
  <si>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</si>
  <si>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</si>
  <si>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</si>
  <si>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</si>
  <si>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</si>
  <si>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</si>
  <si>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</si>
  <si>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</si>
  <si>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</si>
  <si>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</si>
  <si>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</si>
  <si>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</si>
  <si>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</si>
  <si>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</si>
  <si>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</si>
  <si>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</si>
  <si>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</si>
  <si>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</si>
  <si>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</si>
  <si>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</si>
  <si>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</si>
  <si>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</si>
  <si>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</si>
  <si>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</si>
  <si>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</si>
  <si>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</si>
  <si>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</si>
  <si>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</si>
  <si>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</si>
  <si>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</si>
  <si>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</si>
  <si>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</si>
  <si>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</si>
  <si>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</si>
  <si>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</si>
  <si>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</si>
  <si>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</si>
  <si>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</si>
  <si>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</si>
  <si>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</si>
  <si>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</si>
  <si>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</si>
  <si>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</si>
  <si>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</si>
  <si>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</si>
  <si>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</si>
  <si>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</si>
  <si>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</si>
  <si>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</si>
  <si>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</si>
  <si>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</si>
  <si>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</si>
  <si>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</si>
  <si>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</si>
  <si>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</si>
  <si>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</si>
  <si>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</si>
  <si>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</si>
  <si>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</si>
  <si>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</si>
  <si>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</si>
  <si>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</si>
  <si>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</si>
  <si>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</si>
  <si>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</si>
  <si>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</si>
  <si>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</si>
  <si>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</si>
  <si>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</si>
  <si>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</si>
  <si>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</si>
  <si>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</si>
  <si>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</si>
  <si>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</si>
  <si>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</si>
  <si>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</si>
  <si>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</si>
  <si>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</si>
  <si>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</si>
  <si>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</si>
  <si>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</si>
  <si>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</si>
  <si>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</si>
  <si>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</si>
  <si>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</si>
  <si>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</si>
  <si>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</si>
  <si>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</si>
  <si>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</si>
  <si>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</si>
  <si>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</si>
  <si>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</si>
  <si>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</si>
  <si>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</si>
  <si>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</si>
  <si>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</si>
  <si>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</si>
  <si>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</si>
  <si>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</si>
  <si>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</si>
  <si>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</si>
  <si>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</si>
  <si>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</si>
  <si>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</si>
  <si>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</si>
  <si>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</si>
  <si>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</si>
  <si>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</si>
  <si>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</si>
  <si>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</si>
  <si>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</si>
  <si>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</si>
  <si>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</si>
  <si>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</si>
  <si>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</si>
  <si>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</si>
  <si>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</si>
  <si>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</si>
  <si>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</si>
  <si>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</si>
  <si>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</si>
  <si>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</si>
  <si>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</si>
  <si>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</si>
  <si>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</si>
  <si>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</si>
  <si>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</si>
  <si>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</si>
  <si>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</si>
  <si>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</si>
  <si>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</si>
  <si>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</si>
  <si>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</si>
  <si>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</si>
  <si>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</si>
  <si>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</si>
  <si>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</si>
  <si>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</si>
  <si>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</si>
  <si>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</si>
  <si>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</si>
  <si>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</si>
  <si>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</si>
  <si>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</si>
  <si>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</si>
  <si>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</si>
  <si>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</si>
  <si>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</si>
  <si>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</si>
  <si>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</si>
  <si>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</si>
  <si>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</si>
  <si>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</si>
  <si>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</si>
  <si>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</si>
  <si>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</si>
  <si>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</si>
  <si>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</si>
  <si>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</si>
  <si>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</si>
  <si>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</si>
  <si>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</si>
  <si>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</si>
  <si>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</si>
  <si>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</si>
  <si>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</si>
  <si>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</si>
  <si>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</si>
  <si>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</si>
  <si>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</si>
  <si>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</si>
  <si>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</si>
  <si>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</si>
  <si>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</si>
  <si>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</si>
  <si>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</si>
  <si>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</si>
  <si>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</si>
  <si>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</si>
  <si>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</si>
  <si>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</si>
  <si>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</si>
  <si>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</si>
  <si>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</si>
  <si>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</si>
  <si>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</si>
  <si>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</si>
  <si>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</si>
  <si>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</si>
  <si>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</si>
  <si>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</si>
  <si>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</si>
  <si>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</si>
  <si>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</si>
  <si>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</si>
  <si>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</si>
  <si>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</si>
  <si>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</si>
  <si>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</si>
  <si>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</si>
  <si>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</si>
  <si>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</si>
  <si>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</si>
  <si>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</si>
  <si>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</si>
  <si>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</si>
  <si>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</si>
  <si>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</si>
  <si>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</si>
  <si>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</si>
  <si>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</si>
  <si>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</si>
  <si>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</si>
  <si>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</si>
  <si>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</si>
  <si>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</si>
  <si>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</si>
  <si>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</si>
  <si>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</si>
  <si>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</si>
  <si>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</si>
  <si>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</si>
  <si>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</si>
  <si>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</si>
  <si>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</si>
  <si>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</si>
  <si>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</si>
  <si>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</si>
  <si>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</si>
  <si>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</si>
  <si>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</si>
  <si>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</si>
  <si>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</si>
  <si>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</si>
  <si>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</si>
  <si>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</si>
  <si>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</si>
  <si>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</si>
  <si>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</si>
  <si>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</si>
  <si>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</si>
  <si>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</si>
  <si>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</si>
  <si>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</si>
  <si>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</si>
  <si>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</si>
  <si>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</si>
  <si>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</si>
  <si>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</si>
  <si>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</si>
  <si>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</si>
  <si>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</si>
  <si>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</si>
  <si>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</si>
  <si>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</si>
  <si>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</si>
  <si>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</si>
  <si>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</si>
  <si>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</si>
  <si>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</si>
  <si>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</si>
  <si>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</si>
  <si>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</si>
  <si>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</si>
  <si>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</si>
  <si>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</si>
  <si>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</si>
  <si>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</si>
  <si>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</si>
  <si>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</si>
  <si>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</si>
  <si>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</si>
  <si>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</si>
  <si>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</si>
  <si>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</si>
  <si>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</si>
  <si>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</si>
  <si>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</si>
  <si>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</si>
  <si>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</si>
  <si>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</si>
  <si>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</si>
  <si>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</si>
  <si>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</si>
  <si>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</si>
  <si>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</si>
  <si>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</si>
  <si>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</si>
  <si>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</si>
  <si>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</si>
  <si>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</si>
  <si>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</si>
  <si>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</si>
  <si>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</si>
  <si>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</si>
  <si>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</si>
  <si>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</si>
  <si>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</si>
  <si>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</si>
  <si>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</si>
  <si>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</si>
  <si>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</si>
  <si>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</si>
  <si>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</si>
  <si>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</si>
  <si>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</si>
  <si>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</si>
  <si>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</si>
  <si>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</si>
  <si>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</si>
  <si>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</si>
  <si>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</si>
  <si>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</si>
  <si>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</si>
  <si>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</si>
  <si>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</si>
  <si>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</si>
  <si>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</si>
  <si>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</si>
  <si>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</si>
  <si>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</si>
  <si>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</si>
  <si>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</si>
  <si>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</si>
  <si>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</si>
  <si>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</si>
  <si>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</si>
  <si>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</si>
  <si>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</si>
  <si>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</si>
  <si>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</si>
  <si>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</si>
  <si>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</si>
  <si>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</si>
  <si>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</si>
  <si>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</si>
  <si>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</si>
  <si>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</si>
  <si>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</si>
  <si>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</si>
  <si>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</si>
  <si>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</si>
  <si>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</si>
  <si>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</si>
  <si>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</si>
  <si>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</si>
  <si>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</si>
  <si>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</si>
  <si>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</si>
  <si>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</si>
  <si>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</si>
  <si>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</si>
  <si>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</si>
  <si>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</si>
  <si>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</si>
  <si>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</si>
  <si>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</si>
  <si>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</si>
  <si>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</si>
  <si>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</si>
  <si>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</si>
  <si>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</si>
  <si>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</si>
  <si>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</si>
  <si>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</si>
  <si>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</si>
  <si>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</si>
  <si>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</si>
  <si>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</si>
  <si>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</si>
  <si>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</si>
  <si>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</si>
  <si>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</si>
  <si>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</si>
  <si>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</si>
  <si>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</si>
  <si>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</si>
  <si>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</si>
  <si>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</si>
  <si>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</si>
  <si>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</si>
  <si>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</si>
  <si>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</si>
  <si>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</si>
  <si>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</si>
  <si>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</si>
  <si>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</si>
  <si>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</si>
  <si>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</si>
  <si>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</si>
  <si>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</si>
  <si>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</si>
  <si>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</si>
  <si>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</si>
  <si>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</si>
  <si>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</si>
  <si>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</si>
  <si>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</si>
  <si>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</si>
  <si>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</si>
  <si>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</si>
  <si>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</si>
  <si>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</si>
  <si>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</si>
  <si>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</si>
  <si>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</si>
  <si>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</si>
  <si>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</si>
  <si>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</si>
  <si>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</si>
  <si>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</si>
  <si>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</si>
  <si>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</si>
  <si>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</si>
  <si>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</si>
  <si>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</si>
  <si>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</si>
  <si>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</si>
  <si>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</si>
  <si>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</si>
  <si>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</si>
  <si>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</si>
  <si>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</si>
  <si>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</si>
  <si>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</si>
  <si>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</si>
  <si>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</si>
  <si>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</si>
  <si>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</si>
  <si>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</si>
  <si>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</si>
  <si>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</si>
  <si>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</si>
  <si>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</si>
  <si>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</si>
  <si>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</si>
  <si>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</si>
  <si>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</si>
  <si>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</si>
  <si>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</si>
  <si>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</si>
  <si>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</si>
  <si>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</si>
  <si>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</si>
  <si>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</si>
  <si>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</si>
  <si>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</si>
  <si>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</si>
  <si>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</si>
  <si>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</si>
  <si>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</si>
  <si>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</si>
  <si>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</si>
  <si>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</si>
  <si>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</si>
  <si>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</si>
  <si>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</si>
  <si>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</si>
  <si>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</si>
  <si>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</si>
  <si>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</si>
  <si>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</si>
  <si>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</si>
  <si>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</si>
  <si>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</si>
  <si>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</si>
  <si>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</si>
  <si>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</si>
  <si>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</si>
  <si>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</si>
  <si>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</si>
  <si>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</si>
  <si>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</si>
  <si>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</si>
  <si>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</si>
  <si>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</si>
  <si>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</si>
  <si>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</si>
  <si>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</si>
  <si>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</si>
  <si>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</si>
  <si>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</si>
  <si>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</si>
  <si>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</si>
  <si>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</si>
  <si>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</si>
  <si>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</si>
  <si>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</si>
  <si>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</si>
  <si>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</si>
  <si>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</si>
  <si>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</si>
  <si>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</si>
  <si>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</si>
  <si>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</si>
  <si>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</si>
  <si>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</si>
  <si>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</si>
  <si>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</si>
  <si>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</si>
  <si>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</si>
  <si>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</si>
  <si>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</si>
  <si>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</si>
  <si>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</si>
  <si>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</si>
  <si>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</si>
  <si>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</si>
  <si>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</si>
  <si>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</si>
  <si>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</si>
  <si>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</si>
  <si>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</si>
  <si>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</si>
  <si>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</si>
  <si>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</si>
  <si>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</si>
  <si>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</si>
  <si>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</si>
  <si>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</si>
  <si>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</si>
  <si>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</si>
  <si>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</si>
  <si>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</si>
  <si>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</si>
  <si>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</si>
  <si>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</si>
  <si>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</si>
  <si>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</si>
  <si>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</si>
  <si>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</si>
  <si>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</si>
  <si>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</si>
  <si>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</si>
  <si>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</si>
  <si>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</si>
  <si>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</si>
  <si>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</si>
  <si>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</si>
  <si>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</si>
  <si>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</si>
  <si>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</si>
  <si>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</si>
  <si>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</si>
  <si>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</si>
  <si>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</si>
  <si>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</si>
  <si>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</si>
  <si>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</si>
  <si>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</si>
  <si>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</si>
  <si>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</si>
  <si>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</si>
  <si>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</si>
  <si>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</si>
  <si>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</si>
  <si>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</si>
  <si>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</si>
  <si>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</si>
  <si>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</si>
  <si>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</si>
  <si>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</si>
  <si>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</si>
  <si>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</si>
  <si>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</si>
  <si>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</si>
  <si>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</si>
  <si>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</si>
  <si>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</si>
  <si>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</si>
  <si>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</si>
  <si>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</si>
  <si>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</si>
  <si>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</si>
  <si>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</si>
  <si>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</si>
  <si>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</si>
  <si>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</si>
  <si>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</si>
  <si>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</si>
  <si>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</si>
  <si>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</si>
  <si>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</si>
  <si>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</si>
  <si>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</si>
  <si>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</si>
  <si>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</si>
  <si>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</si>
  <si>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</si>
  <si>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</si>
  <si>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</si>
  <si>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</si>
  <si>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</si>
  <si>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</si>
  <si>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</si>
  <si>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</si>
  <si>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</si>
  <si>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</si>
  <si>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</si>
  <si>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</si>
  <si>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</si>
  <si>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</si>
  <si>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</si>
  <si>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</si>
  <si>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</si>
  <si>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</si>
  <si>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</si>
  <si>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</si>
  <si>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</si>
  <si>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</si>
  <si>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</si>
  <si>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</si>
  <si>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</si>
  <si>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</si>
  <si>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</si>
  <si>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</si>
  <si>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</si>
  <si>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</si>
  <si>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</si>
  <si>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</si>
  <si>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</si>
  <si>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</si>
  <si>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</si>
  <si>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</si>
  <si>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</si>
  <si>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</si>
  <si>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</si>
  <si>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</si>
  <si>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</si>
  <si>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</si>
  <si>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</si>
  <si>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</si>
  <si>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</si>
  <si>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</si>
  <si>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</si>
  <si>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</si>
  <si>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</si>
  <si>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</si>
  <si>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</si>
  <si>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</si>
  <si>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</si>
  <si>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</si>
  <si>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</si>
  <si>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</si>
  <si>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</si>
  <si>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</si>
  <si>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</si>
  <si>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</si>
  <si>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</si>
  <si>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</si>
  <si>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</si>
  <si>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</si>
  <si>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</si>
  <si>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</si>
  <si>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</si>
  <si>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</si>
  <si>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</si>
  <si>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</si>
  <si>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</si>
  <si>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</si>
  <si>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</si>
  <si>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</si>
  <si>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</si>
  <si>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</si>
  <si>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</si>
  <si>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</si>
  <si>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</si>
  <si>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</si>
  <si>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</si>
  <si>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</si>
  <si>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</si>
  <si>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</si>
  <si>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</si>
  <si>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</si>
  <si>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</si>
  <si>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</si>
  <si>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</si>
  <si>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</si>
  <si>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</si>
  <si>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</si>
  <si>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</si>
  <si>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</si>
  <si>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</si>
  <si>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</si>
  <si>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</si>
  <si>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</si>
  <si>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</si>
  <si>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</si>
  <si>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</si>
  <si>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</si>
  <si>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</si>
  <si>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</si>
  <si>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</si>
  <si>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</si>
  <si>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</si>
  <si>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</si>
  <si>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</si>
  <si>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</si>
  <si>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</si>
  <si>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</si>
  <si>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</si>
  <si>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</si>
  <si>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</si>
  <si>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</si>
  <si>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</si>
  <si>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</si>
  <si>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</si>
  <si>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</si>
  <si>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</si>
  <si>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</si>
  <si>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</si>
  <si>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</si>
  <si>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</si>
  <si>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</si>
  <si>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</si>
  <si>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</si>
  <si>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</si>
  <si>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</si>
  <si>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</si>
  <si>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</si>
  <si>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</si>
  <si>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</si>
  <si>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</si>
  <si>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</si>
  <si>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</si>
  <si>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</si>
  <si>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</si>
  <si>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</si>
  <si>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</si>
  <si>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</si>
  <si>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</si>
  <si>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</si>
  <si>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</si>
  <si>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</si>
  <si>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</si>
  <si>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</si>
  <si>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</si>
  <si>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</si>
  <si>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</si>
  <si>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</si>
  <si>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</si>
  <si>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</si>
  <si>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</si>
  <si>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</si>
  <si>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</si>
  <si>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</si>
  <si>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</si>
  <si>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</si>
  <si>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</si>
  <si>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</si>
  <si>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</si>
  <si>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</si>
  <si>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</si>
  <si>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</si>
  <si>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</si>
  <si>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</si>
  <si>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</si>
  <si>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</si>
  <si>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</si>
  <si>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</si>
  <si>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</si>
  <si>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</si>
  <si>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</si>
  <si>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</si>
  <si>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</si>
  <si>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</si>
  <si>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</si>
  <si>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</si>
  <si>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</si>
  <si>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</si>
  <si>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</si>
  <si>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</si>
  <si>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</si>
  <si>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</si>
  <si>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</si>
  <si>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</si>
  <si>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</si>
  <si>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</si>
  <si>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</si>
  <si>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</si>
  <si>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</si>
  <si>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</si>
  <si>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</si>
  <si>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</si>
  <si>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</si>
  <si>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</si>
  <si>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</si>
  <si>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</si>
  <si>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</si>
  <si>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</si>
  <si>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</si>
  <si>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</si>
  <si>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</si>
  <si>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</si>
  <si>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</si>
  <si>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</si>
  <si>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</si>
  <si>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</si>
  <si>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</si>
  <si>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</si>
  <si>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</si>
  <si>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</si>
  <si>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</si>
  <si>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</si>
  <si>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</si>
  <si>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</si>
  <si>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</si>
  <si>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</si>
  <si>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</si>
  <si>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</si>
  <si>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</si>
  <si>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</si>
  <si>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</si>
  <si>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</si>
  <si>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</si>
  <si>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</si>
  <si>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</si>
  <si>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</si>
  <si>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</si>
  <si>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</si>
  <si>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</si>
  <si>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</si>
  <si>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</si>
  <si>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</si>
  <si>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</si>
  <si>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</si>
  <si>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</si>
  <si>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</si>
  <si>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</si>
  <si>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</si>
  <si>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</si>
  <si>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</si>
  <si>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</si>
  <si>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</si>
  <si>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</si>
  <si>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</si>
  <si>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</si>
  <si>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</si>
  <si>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</si>
  <si>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</si>
  <si>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</si>
  <si>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</si>
  <si>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</si>
  <si>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</si>
  <si>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</si>
  <si>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</si>
  <si>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</si>
  <si>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</si>
  <si>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</si>
  <si>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</si>
  <si>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</si>
  <si>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</si>
  <si>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</si>
  <si>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</si>
  <si>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</si>
  <si>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</si>
  <si>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</si>
  <si>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</si>
  <si>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</si>
  <si>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</si>
  <si>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</si>
  <si>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</si>
  <si>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</si>
  <si>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</si>
  <si>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</si>
  <si>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</si>
  <si>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</si>
  <si>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</si>
  <si>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</si>
  <si>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</si>
  <si>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</si>
  <si>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</si>
  <si>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</si>
  <si>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</si>
  <si>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</si>
  <si>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</si>
  <si>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</si>
  <si>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</si>
  <si>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</si>
  <si>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</si>
  <si>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</si>
  <si>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</si>
  <si>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</si>
  <si>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</si>
  <si>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</si>
  <si>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</si>
  <si>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</si>
  <si>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</si>
  <si>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</si>
  <si>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</si>
  <si>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</si>
  <si>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</si>
  <si>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</si>
  <si>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</si>
  <si>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</si>
  <si>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</si>
  <si>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</si>
  <si>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</si>
  <si>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</si>
  <si>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</si>
  <si>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</si>
  <si>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</si>
  <si>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</si>
  <si>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</si>
  <si>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</si>
  <si>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</si>
  <si>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</si>
  <si>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</si>
  <si>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</si>
  <si>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</si>
  <si>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</si>
  <si>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</si>
  <si>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</si>
  <si>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</si>
  <si>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</si>
  <si>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</si>
  <si>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</si>
  <si>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</si>
  <si>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</si>
  <si>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</si>
  <si>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</si>
  <si>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</si>
  <si>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</si>
  <si>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</si>
  <si>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</si>
  <si>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</si>
  <si>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</si>
  <si>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</si>
  <si>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</si>
  <si>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</si>
  <si>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</si>
  <si>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</si>
  <si>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</si>
  <si>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</si>
  <si>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</si>
  <si>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</si>
  <si>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</si>
  <si>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</si>
  <si>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</si>
  <si>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</si>
  <si>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</si>
  <si>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</si>
  <si>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</si>
  <si>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</si>
  <si>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</si>
  <si>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</si>
  <si>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</si>
  <si>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</si>
  <si>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</si>
  <si>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</si>
  <si>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</si>
  <si>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</si>
  <si>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</si>
  <si>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</si>
  <si>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</si>
  <si>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</si>
  <si>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</si>
  <si>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</si>
  <si>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</si>
  <si>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</si>
  <si>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</si>
  <si>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</si>
  <si>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</si>
  <si>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</si>
  <si>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</si>
  <si>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</si>
  <si>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</si>
  <si>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</si>
  <si>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</si>
  <si>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</si>
  <si>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</si>
  <si>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</si>
  <si>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</si>
  <si>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</si>
  <si>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</si>
  <si>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</si>
  <si>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</si>
  <si>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</si>
  <si>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</si>
  <si>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</si>
  <si>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</si>
  <si>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</si>
  <si>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</si>
  <si>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</si>
  <si>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</si>
  <si>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</si>
  <si>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</si>
  <si>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</si>
  <si>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</si>
  <si>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</si>
  <si>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</si>
  <si>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</si>
  <si>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</si>
  <si>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</si>
  <si>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</si>
  <si>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</si>
  <si>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</si>
  <si>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</si>
  <si>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</si>
  <si>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</si>
  <si>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</si>
  <si>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</si>
  <si>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</si>
  <si>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</si>
  <si>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</si>
  <si>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</si>
  <si>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</si>
  <si>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</si>
  <si>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</si>
  <si>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</si>
  <si>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</si>
  <si>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</si>
  <si>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</si>
  <si>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</si>
  <si>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</si>
  <si>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</si>
  <si>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</si>
  <si>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</si>
  <si>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</si>
  <si>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</si>
  <si>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</si>
  <si>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</si>
  <si>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</si>
  <si>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</si>
  <si>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</si>
  <si>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</si>
  <si>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</si>
  <si>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</si>
  <si>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</si>
  <si>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</si>
  <si>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</si>
  <si>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</si>
  <si>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</si>
  <si>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</si>
  <si>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</si>
  <si>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</si>
  <si>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</si>
  <si>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</si>
  <si>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</si>
  <si>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</si>
  <si>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</si>
  <si>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</si>
  <si>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</si>
  <si>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</si>
  <si>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</si>
  <si>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</si>
  <si>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</si>
  <si>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</si>
  <si>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</si>
  <si>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</si>
  <si>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</si>
  <si>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</si>
  <si>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</si>
  <si>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</si>
  <si>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</si>
  <si>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</si>
  <si>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</si>
  <si>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</si>
  <si>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</si>
  <si>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</si>
  <si>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</si>
  <si>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</si>
  <si>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</si>
  <si>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</si>
  <si>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</si>
  <si>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</si>
  <si>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</si>
  <si>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</si>
  <si>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</si>
  <si>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</si>
  <si>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</si>
  <si>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</si>
  <si>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</si>
  <si>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</si>
  <si>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</si>
  <si>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</si>
  <si>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</si>
  <si>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</si>
  <si>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</si>
  <si>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</si>
  <si>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</si>
  <si>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</si>
  <si>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</si>
  <si>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</si>
  <si>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</si>
  <si>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</si>
  <si>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</si>
  <si>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</si>
  <si>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</si>
  <si>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</si>
  <si>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</si>
  <si>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</si>
  <si>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</si>
  <si>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</si>
  <si>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</si>
  <si>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</si>
  <si>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</si>
  <si>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</si>
  <si>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</si>
  <si>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</si>
  <si>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</si>
  <si>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</si>
  <si>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</si>
  <si>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</si>
  <si>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</si>
  <si>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</si>
  <si>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</si>
  <si>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</si>
  <si>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</si>
  <si>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</si>
  <si>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</si>
  <si>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</si>
  <si>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</si>
  <si>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</si>
  <si>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</si>
  <si>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</si>
  <si>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</si>
  <si>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</si>
  <si>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</si>
  <si>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</si>
  <si>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</si>
  <si>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</si>
  <si>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</si>
  <si>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</si>
  <si>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</si>
  <si>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</si>
  <si>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</si>
  <si>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</si>
  <si>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</si>
  <si>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</si>
  <si>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</si>
  <si>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</si>
  <si>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</si>
  <si>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</si>
  <si>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</si>
  <si>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</si>
  <si>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</si>
  <si>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</si>
  <si>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</si>
  <si>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</si>
  <si>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</si>
  <si>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</si>
  <si>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</si>
  <si>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</si>
  <si>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</si>
  <si>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</si>
  <si>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</si>
  <si>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</si>
  <si>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</si>
  <si>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</si>
  <si>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</si>
  <si>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</si>
  <si>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</si>
  <si>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</si>
  <si>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</si>
  <si>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</si>
  <si>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</si>
  <si>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</si>
  <si>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</si>
  <si>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</si>
  <si>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</si>
  <si>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</si>
  <si>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</si>
  <si>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</si>
  <si>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</si>
  <si>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</si>
  <si>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</si>
  <si>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</si>
  <si>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</si>
  <si>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</si>
  <si>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</si>
  <si>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</si>
  <si>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</si>
  <si>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</si>
  <si>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</si>
  <si>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</si>
  <si>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</si>
  <si>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</si>
  <si>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</si>
  <si>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</si>
  <si>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</si>
  <si>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</si>
  <si>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</si>
  <si>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</si>
  <si>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</si>
  <si>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</si>
  <si>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</si>
  <si>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</si>
  <si>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</si>
  <si>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</si>
  <si>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</si>
  <si>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</si>
  <si>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</si>
  <si>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</si>
  <si>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</si>
  <si>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</si>
  <si>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</si>
  <si>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</si>
  <si>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</si>
  <si>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</si>
  <si>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</si>
  <si>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</si>
  <si>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</si>
  <si>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</si>
  <si>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</si>
  <si>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</si>
  <si>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</si>
  <si>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</si>
  <si>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</si>
  <si>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</si>
  <si>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</si>
  <si>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</si>
  <si>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</si>
  <si>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</si>
  <si>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</si>
  <si>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</si>
  <si>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</si>
  <si>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</si>
  <si>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</si>
  <si>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</si>
  <si>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</si>
  <si>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</si>
  <si>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</si>
  <si>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</si>
  <si>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</si>
  <si>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</si>
  <si>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</si>
  <si>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</si>
  <si>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</si>
  <si>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</si>
  <si>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</si>
  <si>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</si>
  <si>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</si>
  <si>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</si>
  <si>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</si>
  <si>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</si>
  <si>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</si>
  <si>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</si>
  <si>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</si>
  <si>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</si>
  <si>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</si>
  <si>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</si>
  <si>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</si>
  <si>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</si>
  <si>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</si>
  <si>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</si>
  <si>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</si>
  <si>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</si>
  <si>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</si>
  <si>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</si>
  <si>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</si>
  <si>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</si>
  <si>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</si>
  <si>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</si>
  <si>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</si>
  <si>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</si>
  <si>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</si>
  <si>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</si>
  <si>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</si>
  <si>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</si>
  <si>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</si>
  <si>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</si>
  <si>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</si>
  <si>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</si>
  <si>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</si>
  <si>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</si>
  <si>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</si>
  <si>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</si>
  <si>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</si>
  <si>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</si>
  <si>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</si>
  <si>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</si>
  <si>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</si>
  <si>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</si>
  <si>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</si>
  <si>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</si>
  <si>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</si>
  <si>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</si>
  <si>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</si>
  <si>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</si>
  <si>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</si>
  <si>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</si>
  <si>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</si>
  <si>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</si>
  <si>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</si>
  <si>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</si>
  <si>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</si>
  <si>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</si>
  <si>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</si>
  <si>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</si>
  <si>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</si>
  <si>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</si>
  <si>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</si>
  <si>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</si>
  <si>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</si>
  <si>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</si>
  <si>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</si>
  <si>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</si>
  <si>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</si>
  <si>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</si>
  <si>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</si>
  <si>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</si>
  <si>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</si>
  <si>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</si>
  <si>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</si>
  <si>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</si>
  <si>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</si>
  <si>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</si>
  <si>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</si>
  <si>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</si>
  <si>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</si>
  <si>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</si>
  <si>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</si>
  <si>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</si>
  <si>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</si>
  <si>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</si>
  <si>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</si>
  <si>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</si>
  <si>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</si>
  <si>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</si>
  <si>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</si>
  <si>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</si>
  <si>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</si>
  <si>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</si>
  <si>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</si>
  <si>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</si>
  <si>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</si>
  <si>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</si>
  <si>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</si>
  <si>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</si>
  <si>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</si>
  <si>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</si>
  <si>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</si>
  <si>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</si>
  <si>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</si>
  <si>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</si>
  <si>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</si>
  <si>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</si>
  <si>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</si>
  <si>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</si>
  <si>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</si>
  <si>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</si>
  <si>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</si>
  <si>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</si>
  <si>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</si>
  <si>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</si>
  <si>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</si>
  <si>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</si>
  <si>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</si>
  <si>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</si>
  <si>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</si>
  <si>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</si>
  <si>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</si>
  <si>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</si>
  <si>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</si>
  <si>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</si>
  <si>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</si>
  <si>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</si>
  <si>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</si>
  <si>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</si>
  <si>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</si>
  <si>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</si>
  <si>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</si>
  <si>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</si>
  <si>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</si>
  <si>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</si>
  <si>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</si>
  <si>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</si>
  <si>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</si>
  <si>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</si>
  <si>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</si>
  <si>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</si>
  <si>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</si>
  <si>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</si>
  <si>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</si>
  <si>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</si>
  <si>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</si>
  <si>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</si>
  <si>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</si>
  <si>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</si>
  <si>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</si>
  <si>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</si>
  <si>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</si>
  <si>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</si>
  <si>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</si>
  <si>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</si>
  <si>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</si>
  <si>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</si>
  <si>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</si>
  <si>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</si>
  <si>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</si>
  <si>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</si>
  <si>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</si>
  <si>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</si>
  <si>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</si>
  <si>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</si>
  <si>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</si>
  <si>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</si>
  <si>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</si>
  <si>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</si>
  <si>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</si>
  <si>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</si>
  <si>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</si>
  <si>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</si>
  <si>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</si>
  <si>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</si>
  <si>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</si>
  <si>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</si>
  <si>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</si>
  <si>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</si>
  <si>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</si>
  <si>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</si>
  <si>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</si>
  <si>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</si>
  <si>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</si>
  <si>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</si>
  <si>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</si>
  <si>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</si>
  <si>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</si>
  <si>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</si>
  <si>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</si>
  <si>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</si>
  <si>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</si>
  <si>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</si>
  <si>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</si>
  <si>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</si>
  <si>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</si>
  <si>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</si>
  <si>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</si>
  <si>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</si>
  <si>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</si>
  <si>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</si>
  <si>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</si>
  <si>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</si>
  <si>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</si>
  <si>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</si>
  <si>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</si>
  <si>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</si>
  <si>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</si>
  <si>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</si>
  <si>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</si>
  <si>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</si>
  <si>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</si>
  <si>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</si>
  <si>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</si>
  <si>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</si>
  <si>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</si>
  <si>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</si>
  <si>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</si>
  <si>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</si>
  <si>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</si>
  <si>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</si>
  <si>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</si>
  <si>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</si>
  <si>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</si>
  <si>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</si>
  <si>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</si>
  <si>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</si>
  <si>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</si>
  <si>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</si>
  <si>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</si>
  <si>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</si>
  <si>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</si>
  <si>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</si>
  <si>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</si>
  <si>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</si>
  <si>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</si>
  <si>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</si>
  <si>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</si>
  <si>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</si>
  <si>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</si>
  <si>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</si>
  <si>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</si>
  <si>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</si>
  <si>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</si>
  <si>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</si>
  <si>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</si>
  <si>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</si>
  <si>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</si>
  <si>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</si>
  <si>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</si>
  <si>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</si>
  <si>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</si>
  <si>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</si>
  <si>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</si>
  <si>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</si>
  <si>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</si>
  <si>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</si>
  <si>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</si>
  <si>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</si>
  <si>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</si>
  <si>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</si>
  <si>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</si>
  <si>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</si>
  <si>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</si>
  <si>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</si>
  <si>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</si>
  <si>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</si>
  <si>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</si>
  <si>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</si>
  <si>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</si>
  <si>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</si>
  <si>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</si>
  <si>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</si>
  <si>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</si>
  <si>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</si>
  <si>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</si>
  <si>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</si>
  <si>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</si>
  <si>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</si>
  <si>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</si>
  <si>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</si>
  <si>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</si>
  <si>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</si>
  <si>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</si>
  <si>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</si>
  <si>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</si>
  <si>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</si>
  <si>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</si>
  <si>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</si>
  <si>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</si>
  <si>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</si>
  <si>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</si>
  <si>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</si>
  <si>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</si>
  <si>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</si>
  <si>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</si>
  <si>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</si>
  <si>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</si>
  <si>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</si>
  <si>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</si>
  <si>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</si>
  <si>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</si>
  <si>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</si>
  <si>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</si>
  <si>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</si>
  <si>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</si>
  <si>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</si>
  <si>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</si>
  <si>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</si>
  <si>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</si>
  <si>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</si>
  <si>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</si>
  <si>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</si>
  <si>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</si>
  <si>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</si>
  <si>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</si>
  <si>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</si>
  <si>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</si>
  <si>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</si>
  <si>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</si>
  <si>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</si>
  <si>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</si>
  <si>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</si>
  <si>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</si>
  <si>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</si>
  <si>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</si>
  <si>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</si>
  <si>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</si>
  <si>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</si>
  <si>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</si>
  <si>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</si>
  <si>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</si>
  <si>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</si>
  <si>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</si>
  <si>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</si>
  <si>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</si>
  <si>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</si>
  <si>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</si>
  <si>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</si>
  <si>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</si>
  <si>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</si>
  <si>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</si>
  <si>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</si>
  <si>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</si>
  <si>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</si>
  <si>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</si>
  <si>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</si>
  <si>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</si>
  <si>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</si>
  <si>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</si>
  <si>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</si>
  <si>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</si>
  <si>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</si>
  <si>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</si>
  <si>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</si>
  <si>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</si>
  <si>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</si>
  <si>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</si>
  <si>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</si>
  <si>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</si>
  <si>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</si>
  <si>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</si>
  <si>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</si>
  <si>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</si>
  <si>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</si>
  <si>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</si>
  <si>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</si>
  <si>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</si>
  <si>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</si>
  <si>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</si>
  <si>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</si>
  <si>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</si>
  <si>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</si>
  <si>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</si>
  <si>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</si>
  <si>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</si>
  <si>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</si>
  <si>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</si>
  <si>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</si>
  <si>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</si>
  <si>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</si>
  <si>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</si>
  <si>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</si>
  <si>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</si>
  <si>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</si>
  <si>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</si>
  <si>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</si>
  <si>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</si>
  <si>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</si>
  <si>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</si>
  <si>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</si>
  <si>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</si>
  <si>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</si>
  <si>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</si>
  <si>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</si>
  <si>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</si>
  <si>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</si>
  <si>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</si>
  <si>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</si>
  <si>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</si>
  <si>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</si>
  <si>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</si>
  <si>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</si>
  <si>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</si>
  <si>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</si>
  <si>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</si>
  <si>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</si>
  <si>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</si>
  <si>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</si>
  <si>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</si>
  <si>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</si>
  <si>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</si>
  <si>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</si>
  <si>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</si>
  <si>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</si>
  <si>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</si>
  <si>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</si>
  <si>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</si>
  <si>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</si>
  <si>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</si>
  <si>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</si>
  <si>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</si>
  <si>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</si>
  <si>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</si>
  <si>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</si>
  <si>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</si>
  <si>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</si>
  <si>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</si>
  <si>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</si>
  <si>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</si>
  <si>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</si>
  <si>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</si>
  <si>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</si>
  <si>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</si>
  <si>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</si>
  <si>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</si>
  <si>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</si>
  <si>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</si>
  <si>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</si>
  <si>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</si>
  <si>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</si>
  <si>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</si>
  <si>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</si>
  <si>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</si>
  <si>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</si>
  <si>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</si>
  <si>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</si>
  <si>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</si>
  <si>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</si>
  <si>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</si>
  <si>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</si>
  <si>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</si>
  <si>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</si>
  <si>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</si>
  <si>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</si>
  <si>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</si>
  <si>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</si>
  <si>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</si>
  <si>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</si>
  <si>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</si>
  <si>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</si>
  <si>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</si>
  <si>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</si>
  <si>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</si>
  <si>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</si>
  <si>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</si>
  <si>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</si>
  <si>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</si>
  <si>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</si>
  <si>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</si>
  <si>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</si>
  <si>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</si>
  <si>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</si>
  <si>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</si>
  <si>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</si>
  <si>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</si>
  <si>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</si>
  <si>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</si>
  <si>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</si>
  <si>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</si>
  <si>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</si>
  <si>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</si>
  <si>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</si>
  <si>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</si>
  <si>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</si>
  <si>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</si>
  <si>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</si>
  <si>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</si>
  <si>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</si>
  <si>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</si>
  <si>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</si>
  <si>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</si>
  <si>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</si>
  <si>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</si>
  <si>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</si>
  <si>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</si>
  <si>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</si>
  <si>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</si>
  <si>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</si>
  <si>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</si>
  <si>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</si>
  <si>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</si>
  <si>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</si>
  <si>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</si>
  <si>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</si>
  <si>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</si>
  <si>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</si>
  <si>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</si>
  <si>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</si>
  <si>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</si>
  <si>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</si>
  <si>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</si>
  <si>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</si>
  <si>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</si>
  <si>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</si>
  <si>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</si>
  <si>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</si>
  <si>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</si>
  <si>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</si>
  <si>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</si>
  <si>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</si>
  <si>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</si>
  <si>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</si>
  <si>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</si>
  <si>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</si>
  <si>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</si>
  <si>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</si>
  <si>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</si>
  <si>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</si>
  <si>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</si>
  <si>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</si>
  <si>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</si>
  <si>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</si>
  <si>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</si>
  <si>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</si>
  <si>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</si>
  <si>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</si>
  <si>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</si>
  <si>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</si>
  <si>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</si>
  <si>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</si>
  <si>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</si>
  <si>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</si>
  <si>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</si>
  <si>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</si>
  <si>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</si>
  <si>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</si>
  <si>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</si>
  <si>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</si>
  <si>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</si>
  <si>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</si>
  <si>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</si>
  <si>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</si>
  <si>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</si>
  <si>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</si>
  <si>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</si>
  <si>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</si>
  <si>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</si>
  <si>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</si>
  <si>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</si>
  <si>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</si>
  <si>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</si>
  <si>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</si>
  <si>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</si>
  <si>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</si>
  <si>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</si>
  <si>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</si>
  <si>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</si>
  <si>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</si>
  <si>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</si>
  <si>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</si>
  <si>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</si>
  <si>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</si>
  <si>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</si>
  <si>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</si>
  <si>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</si>
  <si>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</si>
  <si>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</si>
  <si>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</si>
  <si>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</si>
  <si>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</si>
  <si>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</si>
  <si>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</si>
  <si>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</si>
  <si>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</si>
  <si>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</si>
  <si>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</si>
  <si>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</si>
  <si>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</si>
  <si>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</si>
  <si>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</si>
  <si>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</si>
  <si>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</si>
  <si>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</si>
  <si>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</si>
  <si>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</si>
  <si>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</si>
  <si>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</si>
  <si>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</si>
  <si>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</si>
  <si>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</si>
  <si>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</si>
  <si>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</si>
  <si>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</si>
  <si>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</si>
  <si>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</si>
  <si>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</si>
  <si>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</si>
  <si>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</si>
  <si>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</si>
  <si>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</si>
  <si>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</si>
  <si>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</si>
  <si>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</si>
  <si>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</si>
  <si>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</si>
  <si>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</si>
  <si>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</si>
  <si>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</si>
  <si>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</si>
  <si>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</si>
  <si>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</si>
  <si>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</si>
  <si>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</si>
  <si>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</si>
  <si>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</si>
  <si>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</si>
  <si>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</si>
  <si>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</si>
  <si>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</si>
  <si>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</si>
  <si>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</si>
  <si>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</si>
  <si>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</si>
  <si>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</si>
  <si>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</si>
  <si>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</si>
  <si>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</si>
  <si>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</si>
  <si>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</si>
  <si>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</si>
  <si>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</si>
  <si>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</si>
  <si>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</si>
  <si>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</si>
  <si>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</si>
  <si>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</si>
  <si>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</si>
  <si>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</si>
  <si>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</si>
  <si>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</si>
  <si>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</si>
  <si>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</si>
  <si>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</si>
  <si>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</si>
  <si>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</si>
  <si>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</si>
  <si>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</si>
  <si>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</si>
  <si>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</si>
  <si>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</si>
  <si>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</si>
  <si>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</si>
  <si>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</si>
  <si>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</si>
  <si>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</si>
  <si>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</si>
  <si>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</si>
  <si>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</si>
  <si>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</si>
  <si>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</si>
  <si>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</si>
  <si>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</si>
  <si>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</si>
  <si>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</si>
  <si>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</si>
  <si>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</si>
  <si>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</si>
  <si>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</si>
  <si>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</si>
  <si>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</si>
  <si>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</si>
  <si>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</si>
  <si>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</si>
  <si>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</si>
  <si>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</si>
  <si>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</si>
  <si>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</si>
  <si>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</si>
  <si>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</si>
  <si>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</si>
  <si>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</si>
  <si>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</si>
  <si>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</si>
  <si>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</si>
  <si>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</si>
  <si>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</si>
  <si>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</si>
  <si>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</si>
  <si>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</si>
  <si>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</si>
  <si>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</si>
  <si>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</si>
  <si>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</si>
  <si>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</si>
  <si>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</si>
  <si>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</si>
  <si>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</si>
  <si>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</si>
  <si>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</si>
  <si>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</si>
  <si>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</si>
  <si>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</si>
  <si>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</si>
  <si>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</si>
  <si>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</si>
  <si>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</si>
  <si>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</si>
  <si>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</si>
  <si>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</si>
  <si>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</si>
  <si>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</si>
  <si>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</si>
  <si>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</si>
  <si>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</si>
  <si>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</si>
  <si>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</si>
  <si>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</si>
  <si>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</si>
  <si>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</si>
  <si>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</si>
  <si>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</si>
  <si>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</si>
  <si>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</si>
  <si>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</si>
  <si>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</si>
  <si>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</si>
  <si>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</si>
  <si>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</si>
  <si>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</si>
  <si>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</si>
  <si>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</si>
  <si>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</si>
  <si>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</si>
  <si>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</si>
  <si>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</si>
  <si>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</si>
  <si>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</si>
  <si>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</si>
  <si>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</si>
  <si>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</si>
  <si>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</si>
  <si>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</si>
  <si>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</si>
  <si>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</si>
  <si>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</si>
  <si>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</si>
  <si>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</si>
  <si>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</si>
  <si>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</si>
  <si>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</si>
  <si>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</si>
  <si>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</si>
  <si>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</si>
  <si>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</si>
  <si>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</si>
  <si>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</si>
  <si>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</si>
  <si>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</si>
  <si>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</si>
  <si>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</si>
  <si>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</si>
  <si>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</si>
  <si>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</si>
  <si>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</si>
  <si>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</si>
  <si>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</si>
  <si>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</si>
  <si>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</si>
  <si>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</si>
  <si>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</si>
  <si>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</si>
  <si>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</si>
  <si>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</si>
  <si>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</si>
  <si>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</si>
  <si>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</si>
  <si>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</si>
  <si>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</si>
  <si>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</si>
  <si>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</si>
  <si>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</si>
  <si>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</si>
  <si>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</si>
  <si>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</si>
  <si>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</si>
  <si>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</si>
  <si>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</si>
  <si>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</si>
  <si>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</si>
  <si>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</si>
  <si>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</si>
  <si>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</si>
  <si>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</si>
  <si>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</si>
  <si>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</si>
  <si>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</si>
  <si>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</si>
  <si>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</si>
  <si>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</si>
  <si>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</si>
  <si>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</si>
  <si>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</si>
  <si>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</si>
  <si>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</si>
  <si>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</si>
  <si>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</si>
  <si>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</si>
  <si>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</si>
  <si>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</si>
  <si>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</si>
  <si>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</si>
  <si>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</si>
  <si>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</si>
  <si>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</si>
  <si>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</si>
  <si>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</si>
  <si>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</si>
  <si>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</si>
  <si>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</si>
  <si>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</si>
  <si>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</si>
  <si>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</si>
  <si>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</si>
  <si>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</si>
  <si>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</si>
  <si>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</si>
  <si>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</si>
  <si>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</si>
  <si>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</si>
  <si>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</si>
  <si>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</si>
  <si>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</si>
  <si>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</si>
  <si>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</si>
  <si>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</si>
  <si>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</si>
  <si>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</si>
  <si>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</si>
  <si>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</si>
  <si>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</si>
  <si>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</si>
  <si>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</si>
  <si>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</si>
  <si>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</si>
  <si>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</si>
  <si>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</si>
  <si>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</si>
  <si>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</si>
  <si>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</si>
  <si>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</si>
  <si>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</si>
  <si>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</si>
  <si>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</si>
  <si>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</si>
  <si>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</si>
  <si>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</si>
  <si>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</si>
  <si>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</si>
  <si>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</si>
  <si>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</si>
  <si>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</si>
  <si>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</si>
  <si>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</si>
  <si>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</si>
  <si>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</si>
  <si>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</si>
  <si>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</si>
  <si>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</si>
  <si>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</si>
  <si>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</si>
  <si>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</si>
  <si>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</si>
  <si>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</si>
  <si>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</si>
  <si>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</si>
  <si>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</si>
  <si>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</si>
  <si>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</si>
  <si>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</si>
  <si>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</si>
  <si>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</si>
  <si>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</si>
  <si>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</si>
  <si>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</si>
  <si>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</si>
  <si>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</si>
  <si>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</si>
  <si>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</si>
  <si>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</si>
  <si>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</si>
  <si>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</si>
  <si>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</si>
  <si>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</si>
  <si>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</si>
  <si>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</si>
  <si>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</si>
  <si>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</si>
  <si>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</si>
  <si>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</si>
  <si>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</si>
  <si>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</si>
  <si>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</si>
  <si>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</si>
  <si>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</si>
  <si>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</si>
  <si>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</si>
  <si>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</si>
  <si>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</si>
  <si>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</si>
  <si>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</si>
  <si>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</si>
  <si>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</si>
  <si>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</si>
  <si>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</si>
  <si>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</si>
  <si>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</si>
  <si>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</si>
  <si>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</si>
  <si>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</si>
  <si>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</si>
  <si>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</si>
  <si>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</si>
  <si>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</si>
  <si>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</si>
  <si>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</si>
  <si>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</si>
  <si>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</si>
  <si>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</si>
  <si>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</si>
  <si>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</si>
  <si>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</si>
  <si>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</si>
  <si>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</si>
  <si>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</si>
  <si>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</si>
  <si>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</si>
  <si>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</si>
  <si>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</si>
  <si>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</si>
  <si>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</si>
  <si>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</si>
  <si>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</si>
  <si>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</si>
  <si>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</si>
  <si>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</si>
  <si>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</si>
  <si>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</si>
  <si>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</si>
  <si>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</si>
  <si>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</si>
  <si>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</si>
  <si>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</si>
  <si>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</si>
  <si>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</si>
  <si>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</si>
  <si>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</si>
  <si>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</si>
  <si>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</si>
  <si>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</si>
  <si>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</si>
  <si>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</si>
  <si>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</si>
  <si>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</si>
  <si>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</si>
  <si>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</si>
  <si>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</si>
  <si>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</si>
  <si>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</si>
  <si>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</si>
  <si>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</si>
  <si>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</si>
  <si>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</si>
  <si>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</si>
  <si>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</si>
  <si>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</si>
  <si>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</si>
  <si>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</si>
  <si>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</si>
  <si>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</si>
  <si>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</si>
  <si>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</si>
  <si>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</si>
  <si>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</si>
  <si>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</si>
  <si>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</si>
  <si>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</si>
  <si>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</si>
  <si>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</si>
  <si>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</si>
  <si>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</si>
  <si>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</si>
  <si>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</si>
  <si>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</si>
  <si>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</si>
  <si>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</si>
  <si>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</si>
  <si>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</si>
  <si>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</si>
  <si>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</si>
  <si>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</si>
  <si>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</si>
  <si>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</si>
  <si>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</si>
  <si>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</si>
  <si>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</si>
  <si>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</si>
  <si>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</si>
  <si>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</si>
  <si>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</si>
  <si>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</si>
  <si>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</si>
  <si>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</si>
  <si>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</si>
  <si>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</si>
  <si>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</si>
  <si>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</si>
  <si>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</si>
  <si>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</si>
  <si>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</si>
  <si>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</si>
  <si>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</si>
  <si>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</si>
  <si>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</si>
  <si>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</si>
  <si>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</si>
  <si>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</si>
  <si>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</si>
  <si>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</si>
  <si>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</si>
  <si>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</si>
  <si>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</si>
  <si>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</si>
  <si>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</si>
  <si>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</si>
  <si>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</si>
  <si>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</si>
  <si>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</si>
  <si>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</si>
  <si>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</si>
  <si>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</si>
  <si>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</si>
  <si>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</si>
  <si>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</si>
  <si>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</si>
  <si>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</si>
  <si>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</si>
  <si>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</si>
  <si>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</si>
  <si>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</si>
  <si>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</si>
  <si>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</si>
  <si>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</si>
  <si>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</si>
  <si>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</si>
  <si>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</si>
  <si>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</si>
  <si>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</si>
  <si>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</si>
  <si>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</si>
  <si>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</si>
  <si>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</si>
  <si>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</si>
  <si>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</si>
  <si>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</si>
  <si>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</si>
  <si>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</si>
  <si>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</si>
  <si>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</si>
  <si>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</si>
  <si>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</si>
  <si>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</si>
  <si>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</si>
  <si>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</si>
  <si>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</si>
  <si>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</si>
  <si>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</si>
  <si>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</si>
  <si>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</si>
  <si>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</si>
  <si>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</si>
  <si>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</si>
  <si>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</si>
  <si>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</si>
  <si>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</si>
  <si>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</si>
  <si>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</si>
  <si>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</si>
  <si>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</si>
  <si>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</si>
  <si>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</si>
  <si>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</si>
  <si>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</si>
  <si>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</si>
  <si>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</si>
  <si>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</si>
  <si>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</si>
  <si>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</si>
  <si>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</si>
  <si>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</si>
  <si>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</si>
  <si>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</si>
  <si>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</si>
  <si>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</si>
  <si>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</si>
  <si>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</si>
  <si>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</si>
  <si>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</si>
  <si>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</si>
  <si>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</si>
  <si>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</si>
  <si>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</si>
  <si>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</si>
  <si>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</si>
  <si>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</si>
  <si>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</si>
  <si>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</si>
  <si>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</si>
  <si>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</si>
  <si>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</si>
  <si>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</si>
  <si>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</si>
  <si>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</si>
  <si>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</si>
  <si>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</si>
  <si>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</si>
  <si>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</si>
  <si>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</si>
  <si>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</si>
  <si>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</si>
  <si>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</si>
  <si>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</si>
  <si>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</si>
  <si>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</si>
  <si>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</si>
  <si>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</si>
  <si>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</si>
  <si>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</si>
  <si>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</si>
  <si>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</si>
  <si>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</si>
  <si>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</si>
  <si>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</si>
  <si>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</si>
  <si>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</si>
  <si>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</si>
  <si>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</si>
  <si>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</si>
  <si>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</si>
  <si>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</si>
  <si>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</si>
  <si>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</si>
  <si>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</si>
  <si>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</si>
  <si>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</si>
  <si>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</si>
  <si>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</si>
  <si>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</si>
  <si>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</si>
  <si>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</si>
  <si>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</si>
  <si>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</si>
  <si>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</si>
  <si>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</si>
  <si>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</si>
  <si>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</si>
  <si>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</si>
  <si>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</si>
  <si>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</si>
  <si>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</si>
  <si>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</si>
  <si>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</si>
  <si>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</si>
  <si>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</si>
  <si>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</si>
  <si>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</si>
  <si>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</si>
  <si>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</si>
  <si>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</si>
  <si>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</si>
  <si>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</si>
  <si>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</si>
  <si>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</si>
  <si>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</si>
  <si>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</si>
  <si>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</si>
  <si>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</si>
  <si>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</si>
  <si>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</si>
  <si>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</si>
  <si>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</si>
  <si>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</si>
  <si>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</si>
  <si>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</si>
  <si>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</si>
  <si>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</si>
  <si>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</si>
  <si>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</si>
  <si>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</si>
  <si>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</si>
  <si>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</si>
  <si>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</si>
  <si>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</si>
  <si>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</si>
  <si>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</si>
  <si>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</si>
  <si>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</si>
  <si>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</si>
  <si>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</si>
  <si>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</si>
  <si>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</si>
  <si>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</si>
  <si>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</si>
  <si>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</si>
  <si>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</si>
  <si>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</si>
  <si>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</si>
  <si>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</si>
  <si>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</si>
  <si>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</si>
  <si>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</si>
  <si>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</si>
  <si>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</si>
  <si>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</si>
  <si>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</si>
  <si>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</si>
  <si>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</si>
  <si>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</si>
  <si>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</si>
  <si>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</si>
  <si>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</si>
  <si>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</si>
  <si>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</si>
  <si>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</si>
  <si>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</si>
  <si>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</si>
  <si>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</si>
  <si>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</si>
  <si>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</si>
  <si>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</si>
  <si>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</si>
  <si>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</si>
  <si>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</si>
  <si>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</si>
  <si>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</si>
  <si>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</si>
  <si>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</si>
  <si>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</si>
  <si>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</si>
  <si>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</si>
  <si>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</si>
  <si>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</si>
  <si>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</si>
  <si>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</si>
  <si>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</si>
  <si>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</si>
  <si>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</si>
  <si>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</si>
  <si>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</si>
  <si>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</si>
  <si>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</si>
  <si>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</si>
  <si>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</si>
  <si>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</si>
  <si>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</si>
  <si>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</si>
  <si>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</si>
  <si>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</si>
  <si>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</si>
  <si>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</si>
  <si>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</si>
  <si>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</si>
  <si>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</si>
  <si>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</si>
  <si>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</si>
  <si>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</si>
  <si>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</si>
  <si>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</si>
  <si>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</si>
  <si>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</si>
  <si>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</si>
  <si>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</si>
  <si>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</si>
  <si>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</si>
  <si>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</si>
  <si>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</si>
  <si>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</si>
  <si>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</si>
  <si>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</si>
  <si>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</si>
  <si>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</si>
  <si>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</si>
  <si>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</si>
  <si>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</si>
  <si>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</si>
  <si>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</si>
  <si>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</si>
  <si>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</si>
  <si>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</si>
  <si>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</si>
  <si>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</si>
  <si>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</si>
  <si>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</si>
  <si>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</si>
  <si>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</si>
  <si>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</si>
  <si>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</si>
  <si>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</si>
  <si>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</si>
  <si>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</si>
  <si>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</si>
  <si>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</si>
  <si>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</si>
  <si>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</si>
  <si>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</si>
  <si>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</si>
  <si>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</si>
  <si>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</si>
  <si>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</si>
  <si>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</si>
  <si>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</si>
  <si>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</si>
  <si>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</si>
  <si>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</si>
  <si>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</si>
  <si>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</si>
  <si>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</si>
  <si>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</si>
  <si>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</si>
  <si>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</si>
  <si>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</si>
  <si>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</si>
  <si>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</si>
  <si>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</si>
  <si>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</si>
  <si>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</si>
  <si>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</si>
  <si>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</si>
  <si>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</si>
  <si>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</si>
  <si>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</si>
  <si>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</si>
  <si>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</si>
  <si>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</si>
  <si>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</si>
  <si>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</si>
  <si>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</si>
  <si>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</si>
  <si>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</si>
  <si>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</si>
  <si>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</si>
  <si>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</si>
  <si>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</si>
  <si>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</si>
  <si>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</si>
  <si>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</si>
  <si>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</si>
  <si>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</si>
  <si>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</si>
  <si>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</si>
  <si>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</si>
  <si>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</si>
  <si>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</si>
  <si>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</si>
  <si>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</si>
  <si>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</si>
  <si>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</si>
  <si>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</si>
  <si>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</si>
  <si>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</si>
  <si>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</si>
  <si>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</si>
  <si>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</si>
  <si>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</si>
  <si>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</si>
  <si>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</si>
  <si>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</si>
  <si>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</si>
  <si>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</si>
  <si>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</si>
  <si>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</si>
  <si>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</si>
  <si>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</si>
  <si>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</si>
  <si>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</si>
  <si>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</si>
  <si>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</si>
  <si>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</si>
  <si>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</si>
  <si>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</si>
  <si>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</si>
  <si>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</si>
  <si>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</si>
  <si>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</si>
  <si>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</si>
  <si>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</si>
  <si>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</si>
  <si>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</si>
  <si>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</si>
  <si>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</si>
  <si>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</si>
  <si>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</si>
  <si>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</si>
  <si>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</si>
  <si>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</si>
  <si>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</si>
  <si>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</si>
  <si>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</si>
  <si>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</si>
  <si>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</si>
  <si>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</si>
  <si>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</si>
  <si>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</si>
  <si>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</si>
  <si>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</si>
  <si>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</si>
  <si>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</si>
  <si>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</si>
  <si>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</si>
  <si>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</si>
  <si>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</si>
  <si>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</si>
  <si>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</si>
  <si>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</si>
  <si>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</si>
  <si>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</si>
  <si>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</si>
  <si>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</si>
  <si>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</si>
  <si>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</si>
  <si>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</si>
  <si>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</si>
  <si>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</si>
  <si>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</si>
  <si>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</si>
  <si>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</si>
  <si>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</si>
  <si>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</si>
  <si>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</si>
  <si>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</si>
  <si>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</si>
  <si>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</si>
  <si>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</si>
  <si>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</si>
  <si>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</si>
  <si>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</si>
  <si>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</si>
  <si>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</si>
  <si>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</si>
  <si>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</si>
  <si>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</si>
  <si>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</si>
  <si>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</si>
  <si>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</si>
  <si>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</si>
  <si>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</si>
  <si>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</si>
  <si>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</si>
  <si>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</si>
  <si>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</si>
  <si>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</si>
  <si>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</si>
  <si>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</si>
  <si>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</si>
  <si>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</si>
  <si>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</si>
  <si>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</si>
  <si>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</si>
  <si>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</si>
  <si>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</si>
  <si>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</si>
  <si>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</si>
  <si>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</si>
  <si>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</si>
  <si>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</si>
  <si>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</si>
  <si>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</si>
  <si>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</si>
  <si>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</si>
  <si>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</si>
  <si>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</si>
  <si>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</si>
  <si>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</si>
  <si>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</si>
  <si>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</si>
  <si>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</si>
  <si>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</si>
  <si>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</si>
  <si>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</si>
  <si>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</si>
  <si>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</si>
  <si>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</si>
  <si>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</si>
  <si>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</si>
  <si>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</si>
  <si>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</si>
  <si>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</si>
  <si>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</si>
  <si>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</si>
  <si>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</si>
  <si>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</si>
  <si>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</si>
  <si>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</si>
  <si>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</si>
  <si>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</si>
  <si>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</si>
  <si>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</si>
  <si>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</si>
  <si>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</si>
  <si>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</si>
  <si>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</si>
  <si>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</si>
  <si>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</si>
  <si>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</si>
  <si>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</si>
  <si>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</si>
  <si>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</si>
  <si>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</si>
  <si>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</si>
  <si>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</si>
  <si>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</si>
  <si>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</si>
  <si>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</si>
  <si>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</si>
  <si>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</si>
  <si>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</si>
  <si>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</si>
  <si>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</si>
  <si>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</si>
  <si>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</si>
  <si>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</si>
  <si>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</si>
  <si>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</si>
  <si>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</si>
  <si>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</si>
  <si>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</si>
  <si>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</si>
  <si>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</si>
  <si>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</si>
  <si>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</si>
  <si>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</si>
  <si>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</si>
  <si>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</si>
  <si>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</si>
  <si>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</si>
  <si>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</si>
  <si>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</si>
  <si>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</si>
  <si>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</si>
  <si>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</si>
  <si>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</si>
  <si>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</si>
  <si>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</si>
  <si>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</si>
  <si>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</si>
  <si>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</si>
  <si>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</si>
  <si>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</si>
  <si>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</si>
  <si>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</si>
  <si>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</si>
  <si>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</si>
  <si>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</si>
  <si>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</si>
  <si>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</si>
  <si>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</si>
  <si>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</si>
  <si>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</si>
  <si>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</si>
  <si>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</si>
  <si>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</si>
  <si>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</si>
  <si>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</si>
  <si>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</si>
  <si>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</si>
  <si>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</si>
  <si>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</si>
  <si>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</si>
  <si>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</si>
  <si>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</si>
  <si>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</si>
  <si>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</si>
  <si>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</si>
  <si>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</si>
  <si>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</si>
  <si>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</si>
  <si>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</si>
  <si>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</si>
  <si>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</si>
  <si>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</si>
  <si>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</si>
  <si>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</si>
  <si>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</si>
  <si>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</si>
  <si>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</si>
  <si>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</si>
  <si>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</si>
  <si>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</si>
  <si>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</si>
  <si>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</si>
  <si>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</si>
  <si>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</si>
  <si>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</si>
  <si>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</si>
  <si>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</si>
  <si>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</si>
  <si>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</si>
  <si>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</si>
  <si>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</si>
  <si>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</si>
  <si>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</si>
  <si>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</si>
  <si>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</si>
  <si>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</si>
  <si>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</si>
  <si>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</si>
  <si>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</si>
  <si>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</si>
  <si>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</si>
  <si>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</si>
  <si>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</si>
  <si>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</si>
  <si>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</si>
  <si>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</si>
  <si>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</si>
  <si>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</si>
  <si>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</si>
  <si>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</si>
  <si>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</si>
  <si>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</si>
  <si>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</si>
  <si>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</si>
  <si>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</si>
  <si>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</si>
  <si>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</si>
  <si>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</si>
  <si>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</si>
  <si>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</si>
  <si>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</si>
  <si>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</si>
  <si>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</si>
  <si>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</si>
  <si>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</si>
  <si>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</si>
  <si>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</si>
  <si>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</si>
  <si>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</si>
  <si>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</si>
  <si>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</si>
  <si>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</si>
  <si>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</si>
  <si>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</si>
  <si>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</si>
  <si>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</si>
  <si>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</si>
  <si>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</si>
  <si>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</si>
  <si>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</si>
  <si>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</si>
  <si>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</si>
  <si>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</si>
  <si>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</si>
  <si>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</si>
  <si>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</si>
  <si>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</si>
  <si>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</si>
  <si>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</si>
  <si>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</si>
  <si>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</si>
  <si>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</si>
  <si>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</si>
  <si>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</si>
  <si>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</si>
  <si>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</si>
  <si>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</si>
  <si>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</si>
  <si>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</si>
  <si>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</si>
  <si>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</si>
  <si>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</si>
  <si>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</si>
  <si>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</si>
  <si>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</si>
  <si>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</si>
  <si>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</si>
  <si>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</si>
  <si>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</si>
  <si>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</si>
  <si>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</si>
  <si>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</si>
  <si>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</si>
  <si>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</si>
  <si>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</si>
  <si>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</si>
  <si>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</si>
  <si>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</si>
  <si>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</si>
  <si>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</si>
  <si>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</si>
  <si>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</si>
  <si>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</si>
  <si>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</si>
  <si>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</si>
  <si>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</si>
  <si>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</si>
  <si>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</si>
  <si>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</si>
  <si>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</si>
  <si>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</si>
  <si>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</si>
  <si>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</si>
  <si>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</si>
  <si>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</si>
  <si>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</si>
  <si>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</si>
  <si>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</si>
  <si>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</si>
  <si>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</si>
  <si>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</si>
  <si>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</si>
  <si>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</si>
  <si>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</si>
  <si>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</si>
  <si>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</si>
  <si>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</si>
  <si>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</si>
  <si>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</si>
  <si>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</si>
  <si>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</si>
  <si>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</si>
  <si>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</si>
  <si>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</si>
  <si>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</si>
  <si>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</si>
  <si>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</si>
  <si>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</si>
  <si>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</si>
  <si>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</si>
  <si>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</si>
  <si>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</si>
  <si>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</si>
  <si>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</si>
  <si>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</si>
  <si>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</si>
  <si>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</si>
  <si>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</si>
  <si>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</si>
  <si>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</si>
  <si>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</si>
  <si>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</si>
  <si>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</si>
  <si>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</si>
  <si>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</si>
  <si>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</si>
  <si>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</si>
  <si>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</si>
  <si>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</si>
  <si>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</si>
  <si>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</si>
  <si>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</si>
  <si>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</si>
  <si>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</si>
  <si>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</si>
  <si>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</si>
  <si>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</si>
  <si>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</si>
  <si>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</si>
  <si>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</si>
  <si>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</si>
  <si>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</si>
  <si>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</si>
  <si>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</si>
  <si>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</si>
  <si>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</si>
  <si>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</si>
  <si>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</si>
  <si>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</si>
  <si>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</si>
  <si>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</si>
  <si>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</si>
  <si>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</si>
  <si>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</si>
  <si>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</si>
  <si>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</si>
  <si>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</si>
  <si>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</si>
  <si>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</si>
  <si>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</si>
  <si>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</si>
  <si>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</si>
  <si>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</si>
  <si>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</si>
  <si>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</si>
  <si>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</si>
  <si>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</si>
  <si>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</si>
  <si>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</si>
  <si>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</si>
  <si>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</si>
  <si>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</si>
  <si>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</si>
  <si>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</si>
  <si>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</si>
  <si>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</si>
  <si>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</si>
  <si>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</si>
  <si>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</si>
  <si>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</si>
  <si>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</si>
  <si>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</si>
  <si>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</si>
  <si>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</si>
  <si>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</si>
  <si>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</si>
  <si>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</si>
  <si>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</si>
  <si>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</si>
  <si>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</si>
  <si>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</si>
  <si>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</si>
  <si>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</si>
  <si>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</si>
  <si>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</si>
  <si>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</si>
  <si>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</si>
  <si>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</si>
  <si>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</si>
  <si>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</si>
  <si>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</si>
  <si>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</si>
  <si>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</si>
  <si>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</si>
  <si>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</si>
  <si>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</si>
  <si>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</si>
  <si>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</si>
  <si>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</si>
  <si>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</si>
  <si>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</si>
  <si>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</si>
  <si>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</si>
  <si>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</si>
  <si>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</si>
  <si>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</si>
  <si>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</si>
  <si>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</si>
  <si>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</si>
  <si>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</si>
  <si>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</si>
  <si>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</si>
  <si>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</si>
  <si>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</si>
  <si>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</si>
  <si>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</si>
  <si>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</si>
  <si>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</si>
  <si>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</si>
  <si>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</si>
  <si>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</si>
  <si>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</si>
  <si>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</si>
  <si>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</si>
  <si>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</si>
  <si>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</si>
  <si>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</si>
  <si>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</si>
  <si>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</si>
  <si>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</si>
  <si>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</si>
  <si>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</si>
  <si>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</si>
  <si>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</si>
  <si>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</si>
  <si>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</si>
  <si>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</si>
  <si>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</si>
  <si>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</si>
  <si>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</si>
  <si>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</si>
  <si>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</si>
  <si>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</si>
  <si>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</si>
  <si>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</si>
  <si>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</si>
  <si>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</si>
  <si>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</si>
  <si>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</si>
  <si>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</si>
  <si>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</si>
  <si>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</si>
  <si>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</si>
  <si>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</si>
  <si>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</si>
  <si>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</si>
  <si>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</si>
  <si>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</si>
  <si>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</si>
  <si>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</si>
  <si>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</si>
  <si>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</si>
  <si>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</si>
  <si>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</si>
  <si>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</si>
  <si>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</si>
  <si>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</si>
  <si>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</si>
  <si>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</si>
  <si>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</si>
  <si>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</si>
  <si>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</si>
  <si>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</si>
  <si>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</si>
  <si>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</si>
  <si>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</si>
  <si>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</si>
  <si>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</si>
  <si>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</si>
  <si>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</si>
  <si>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</si>
  <si>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</si>
  <si>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</si>
  <si>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</si>
  <si>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</si>
  <si>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</si>
  <si>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</si>
  <si>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</si>
  <si>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</si>
  <si>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</si>
  <si>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</si>
  <si>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</si>
  <si>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</si>
  <si>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</si>
  <si>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</si>
  <si>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</si>
  <si>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</si>
  <si>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</si>
  <si>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</si>
  <si>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</si>
  <si>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</si>
  <si>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</si>
  <si>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</si>
  <si>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</si>
  <si>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</si>
  <si>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</si>
  <si>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</si>
  <si>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</si>
  <si>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</si>
  <si>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</si>
  <si>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</si>
  <si>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</si>
  <si>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</si>
  <si>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</si>
  <si>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</si>
  <si>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</si>
  <si>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</si>
  <si>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</si>
  <si>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</si>
  <si>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</si>
  <si>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</si>
  <si>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</si>
  <si>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</si>
  <si>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</si>
  <si>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</si>
  <si>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</si>
  <si>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</si>
  <si>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</si>
  <si>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</si>
  <si>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</si>
  <si>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</si>
  <si>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</si>
  <si>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</si>
  <si>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</si>
  <si>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</si>
  <si>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</si>
  <si>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</si>
  <si>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</si>
  <si>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</si>
  <si>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</si>
  <si>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</si>
  <si>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</si>
  <si>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</si>
  <si>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</si>
  <si>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</si>
  <si>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</si>
  <si>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</si>
  <si>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</si>
  <si>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</si>
  <si>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</si>
  <si>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</si>
  <si>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</si>
  <si>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</si>
  <si>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</si>
  <si>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</si>
  <si>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</si>
  <si>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</si>
  <si>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</si>
  <si>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</si>
  <si>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</si>
  <si>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</si>
  <si>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</si>
  <si>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</si>
  <si>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</si>
  <si>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</si>
  <si>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</si>
  <si>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</si>
  <si>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</si>
  <si>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</si>
  <si>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</si>
  <si>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</si>
  <si>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</si>
  <si>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</si>
  <si>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</si>
  <si>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</si>
  <si>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</si>
  <si>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</si>
  <si>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</si>
  <si>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</si>
  <si>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</si>
  <si>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</si>
  <si>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</si>
  <si>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</si>
  <si>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</si>
  <si>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</si>
  <si>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</si>
  <si>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</si>
  <si>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</si>
  <si>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</si>
  <si>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</si>
  <si>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</si>
  <si>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</si>
  <si>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</si>
  <si>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</si>
  <si>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</si>
  <si>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</si>
  <si>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</si>
  <si>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</si>
  <si>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</si>
  <si>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</si>
  <si>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</si>
  <si>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</si>
  <si>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</si>
  <si>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</si>
  <si>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</si>
  <si>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</si>
  <si>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</si>
  <si>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</si>
  <si>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</si>
  <si>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</si>
  <si>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</si>
  <si>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</si>
  <si>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</si>
  <si>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</si>
  <si>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</si>
  <si>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</si>
  <si>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</si>
  <si>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</si>
  <si>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</si>
  <si>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</si>
  <si>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</si>
  <si>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</si>
  <si>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</si>
  <si>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</si>
  <si>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</si>
  <si>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</si>
  <si>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</si>
  <si>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</si>
  <si>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</si>
  <si>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</si>
  <si>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</si>
  <si>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</si>
  <si>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</si>
  <si>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</si>
  <si>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</si>
  <si>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</si>
  <si>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</si>
  <si>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</si>
  <si>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</si>
  <si>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</si>
  <si>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</si>
  <si>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</si>
  <si>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</si>
  <si>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</si>
  <si>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</si>
  <si>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</si>
  <si>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</si>
  <si>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</si>
  <si>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</si>
  <si>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</si>
  <si>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</si>
  <si>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</si>
  <si>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</si>
  <si>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</si>
  <si>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</si>
  <si>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</si>
  <si>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</si>
  <si>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</si>
  <si>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</si>
  <si>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</si>
  <si>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</si>
  <si>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</si>
  <si>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</si>
  <si>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</si>
  <si>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</si>
  <si>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</si>
  <si>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</si>
  <si>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</si>
  <si>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</si>
  <si>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</si>
  <si>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</si>
  <si>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</si>
  <si>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</si>
  <si>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</si>
  <si>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</si>
  <si>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</si>
  <si>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</si>
  <si>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</si>
  <si>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</si>
  <si>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</si>
  <si>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</si>
  <si>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</si>
  <si>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</si>
  <si>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</si>
  <si>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</si>
  <si>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</si>
  <si>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</si>
  <si>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</si>
  <si>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</si>
  <si>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</si>
  <si>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</si>
  <si>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</si>
  <si>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</si>
  <si>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</si>
  <si>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</si>
  <si>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</si>
  <si>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</si>
  <si>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</si>
  <si>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</si>
  <si>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</si>
  <si>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</si>
  <si>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</si>
  <si>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</si>
  <si>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</si>
  <si>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</si>
  <si>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</si>
  <si>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</si>
  <si>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</si>
  <si>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</si>
  <si>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</si>
  <si>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</si>
  <si>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</si>
  <si>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</si>
  <si>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</si>
  <si>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</si>
  <si>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</si>
  <si>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</si>
  <si>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</si>
  <si>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</si>
  <si>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</si>
  <si>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</si>
  <si>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</si>
  <si>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</si>
  <si>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</si>
  <si>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</si>
  <si>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</si>
  <si>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</si>
  <si>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</si>
  <si>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</si>
  <si>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</si>
  <si>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</si>
  <si>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</si>
  <si>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</si>
  <si>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</si>
  <si>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</si>
  <si>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</si>
  <si>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</si>
  <si>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</si>
  <si>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</si>
  <si>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</si>
  <si>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</si>
  <si>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</si>
  <si>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</si>
  <si>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</si>
  <si>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</si>
  <si>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</si>
  <si>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</si>
  <si>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</si>
  <si>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</si>
  <si>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</si>
  <si>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</si>
  <si>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</si>
  <si>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</si>
  <si>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</si>
  <si>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</si>
  <si>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</si>
  <si>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</si>
  <si>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</si>
  <si>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</si>
  <si>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</si>
  <si>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</si>
  <si>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</si>
  <si>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</si>
  <si>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</si>
  <si>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</si>
  <si>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</si>
  <si>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</si>
  <si>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</si>
  <si>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</si>
  <si>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</si>
  <si>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</si>
  <si>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</si>
  <si>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</si>
  <si>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</si>
  <si>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</si>
  <si>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</si>
  <si>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</si>
  <si>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</si>
  <si>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</si>
  <si>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</si>
  <si>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</si>
  <si>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</si>
  <si>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</si>
  <si>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</si>
  <si>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</si>
  <si>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</si>
  <si>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</si>
  <si>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</si>
  <si>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</si>
  <si>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</si>
  <si>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</si>
  <si>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</si>
  <si>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</si>
  <si>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</si>
  <si>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</si>
  <si>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</si>
  <si>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</si>
  <si>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</si>
  <si>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</si>
  <si>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</si>
  <si>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</si>
  <si>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</si>
  <si>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</si>
  <si>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</si>
  <si>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</si>
  <si>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</si>
  <si>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</si>
  <si>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</si>
  <si>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</si>
  <si>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</si>
  <si>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</si>
  <si>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</si>
  <si>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</si>
  <si>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</si>
  <si>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</si>
  <si>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</si>
  <si>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</si>
  <si>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</si>
  <si>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</si>
  <si>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</si>
  <si>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</si>
  <si>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</si>
  <si>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</si>
  <si>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</si>
  <si>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</si>
  <si>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</si>
  <si>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</si>
  <si>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</si>
  <si>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</si>
  <si>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</si>
  <si>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</si>
  <si>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</si>
  <si>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</si>
  <si>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</si>
  <si>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</si>
  <si>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</si>
  <si>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</si>
  <si>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</si>
  <si>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</si>
  <si>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</si>
  <si>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</si>
  <si>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</si>
  <si>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</si>
  <si>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</si>
  <si>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</si>
  <si>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</si>
  <si>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</si>
  <si>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</si>
  <si>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</si>
  <si>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</si>
  <si>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</si>
  <si>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</si>
  <si>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</si>
  <si>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</si>
  <si>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</si>
  <si>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</si>
  <si>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</si>
  <si>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</si>
  <si>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</si>
  <si>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</si>
  <si>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</si>
  <si>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</si>
  <si>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</si>
  <si>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</si>
  <si>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</si>
  <si>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</si>
  <si>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</si>
  <si>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</si>
  <si>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</si>
  <si>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</si>
  <si>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</si>
  <si>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</si>
  <si>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</si>
  <si>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</si>
  <si>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</si>
  <si>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</si>
  <si>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</si>
  <si>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</si>
  <si>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</si>
  <si>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</si>
  <si>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</si>
  <si>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</si>
  <si>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</si>
  <si>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</si>
  <si>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</si>
  <si>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</si>
  <si>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</si>
  <si>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</si>
  <si>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</si>
  <si>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</si>
  <si>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</si>
  <si>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</si>
  <si>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</si>
  <si>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</si>
  <si>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</si>
  <si>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</si>
  <si>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</si>
  <si>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</si>
  <si>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</si>
  <si>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</si>
  <si>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</si>
  <si>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</si>
  <si>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</si>
  <si>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</si>
  <si>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</si>
  <si>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</si>
  <si>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</si>
  <si>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</si>
  <si>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</si>
  <si>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</si>
  <si>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</si>
  <si>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</si>
  <si>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</si>
  <si>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</si>
  <si>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</si>
  <si>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</si>
  <si>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</si>
  <si>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</si>
  <si>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</si>
  <si>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</si>
  <si>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</si>
  <si>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</si>
  <si>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</si>
  <si>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</si>
  <si>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</si>
  <si>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</si>
  <si>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</si>
  <si>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</si>
  <si>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</si>
  <si>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</si>
  <si>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</si>
  <si>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</si>
  <si>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</si>
  <si>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</si>
  <si>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</si>
  <si>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</si>
  <si>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</si>
  <si>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</si>
  <si>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</si>
  <si>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</si>
  <si>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</si>
  <si>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</si>
  <si>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</si>
  <si>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</si>
  <si>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</si>
  <si>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</si>
  <si>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</si>
  <si>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</si>
  <si>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</si>
  <si>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</si>
  <si>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</si>
  <si>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</si>
  <si>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</si>
  <si>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</si>
  <si>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</si>
  <si>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</si>
  <si>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</si>
  <si>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</si>
  <si>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</si>
  <si>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</si>
  <si>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</si>
  <si>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</si>
  <si>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</si>
  <si>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</si>
  <si>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</si>
  <si>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</si>
  <si>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</si>
  <si>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</si>
  <si>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</si>
  <si>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</si>
  <si>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</si>
  <si>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</si>
  <si>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</si>
  <si>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</si>
  <si>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</si>
  <si>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</si>
  <si>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</si>
  <si>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</si>
  <si>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</si>
  <si>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</si>
  <si>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</si>
  <si>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</si>
  <si>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</si>
  <si>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</si>
  <si>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</si>
  <si>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</si>
  <si>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</si>
  <si>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</si>
  <si>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</si>
  <si>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</si>
  <si>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</si>
  <si>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</si>
  <si>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</si>
  <si>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</si>
  <si>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</si>
  <si>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</si>
  <si>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</si>
  <si>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</si>
  <si>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</si>
  <si>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</si>
  <si>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</si>
  <si>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</si>
  <si>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</si>
  <si>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</si>
  <si>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</si>
  <si>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</si>
  <si>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</si>
  <si>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</si>
  <si>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</si>
  <si>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</si>
  <si>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</si>
  <si>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</si>
  <si>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</si>
  <si>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</si>
  <si>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</si>
  <si>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</si>
  <si>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</si>
  <si>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</si>
  <si>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</si>
  <si>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</si>
  <si>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</si>
  <si>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</si>
  <si>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</si>
  <si>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</si>
  <si>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</si>
  <si>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</si>
  <si>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</si>
  <si>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</si>
  <si>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</si>
  <si>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</si>
  <si>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</si>
  <si>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</si>
  <si>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</si>
  <si>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</si>
  <si>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</si>
  <si>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</si>
  <si>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</si>
  <si>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</si>
  <si>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</si>
  <si>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</si>
  <si>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</si>
  <si>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</si>
  <si>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</si>
  <si>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</si>
  <si>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</si>
  <si>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</si>
  <si>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</si>
  <si>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</si>
  <si>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</si>
  <si>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</si>
  <si>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</si>
  <si>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</si>
  <si>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</si>
  <si>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</si>
  <si>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</si>
  <si>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</si>
  <si>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</si>
  <si>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</si>
  <si>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</si>
  <si>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</si>
  <si>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</si>
  <si>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</si>
  <si>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</si>
  <si>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</si>
  <si>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</si>
  <si>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</si>
  <si>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</si>
  <si>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</si>
  <si>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</si>
  <si>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</si>
  <si>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</si>
  <si>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</si>
  <si>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</si>
  <si>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</si>
  <si>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</si>
  <si>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</si>
  <si>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</si>
  <si>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</si>
  <si>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</si>
  <si>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</si>
  <si>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</si>
  <si>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</si>
  <si>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</si>
  <si>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</si>
  <si>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</si>
  <si>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</si>
  <si>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</si>
  <si>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</si>
  <si>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</si>
  <si>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</si>
  <si>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</si>
  <si>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</si>
  <si>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</si>
  <si>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</si>
  <si>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</si>
  <si>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</si>
  <si>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</si>
  <si>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</si>
  <si>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</si>
  <si>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</si>
  <si>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</si>
  <si>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</si>
  <si>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</si>
  <si>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</si>
  <si>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</si>
  <si>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</si>
  <si>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</si>
  <si>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</si>
  <si>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</si>
  <si>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</si>
  <si>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</si>
  <si>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</si>
  <si>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</si>
  <si>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</si>
  <si>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</si>
  <si>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</si>
  <si>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</si>
  <si>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</si>
  <si>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</si>
  <si>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</si>
  <si>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</si>
  <si>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</si>
  <si>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</si>
  <si>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</si>
  <si>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</si>
  <si>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</si>
  <si>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</si>
  <si>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</si>
  <si>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</si>
  <si>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</si>
  <si>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</si>
  <si>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</si>
  <si>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</si>
  <si>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</si>
  <si>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</si>
  <si>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</si>
  <si>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</si>
  <si>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</si>
  <si>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</si>
  <si>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</si>
  <si>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</si>
  <si>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</si>
  <si>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</si>
  <si>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</si>
  <si>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</si>
  <si>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</si>
  <si>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</si>
  <si>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</si>
  <si>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</si>
  <si>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</si>
  <si>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</si>
  <si>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</si>
  <si>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</si>
  <si>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</si>
  <si>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</si>
  <si>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</si>
  <si>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</si>
  <si>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</si>
  <si>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</si>
  <si>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</si>
  <si>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</si>
  <si>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</si>
  <si>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</si>
  <si>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</si>
  <si>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</si>
  <si>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</si>
  <si>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</si>
  <si>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</si>
  <si>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</si>
  <si>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</si>
  <si>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</si>
  <si>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</si>
  <si>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</si>
  <si>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</si>
  <si>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</si>
  <si>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</si>
  <si>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</si>
  <si>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</si>
  <si>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</si>
  <si>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</si>
  <si>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</si>
  <si>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</si>
  <si>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</si>
  <si>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</si>
  <si>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</si>
  <si>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</si>
  <si>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</si>
  <si>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</si>
  <si>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</si>
  <si>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</si>
  <si>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</si>
  <si>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</si>
  <si>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</si>
  <si>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</si>
  <si>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</si>
  <si>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</si>
  <si>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</si>
  <si>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</si>
  <si>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</si>
  <si>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</si>
  <si>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</si>
  <si>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</si>
  <si>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</si>
  <si>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</si>
  <si>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</si>
  <si>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</si>
  <si>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</si>
  <si>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</si>
  <si>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</si>
  <si>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</si>
  <si>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</si>
  <si>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</si>
  <si>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</si>
  <si>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</si>
  <si>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</si>
  <si>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</si>
  <si>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</si>
  <si>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</si>
  <si>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</si>
  <si>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</si>
  <si>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</si>
  <si>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</si>
  <si>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</si>
  <si>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</si>
  <si>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</si>
  <si>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</si>
  <si>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</si>
  <si>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</si>
  <si>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</si>
  <si>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</si>
  <si>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</si>
  <si>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</si>
  <si>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</si>
  <si>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</si>
  <si>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</si>
  <si>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</si>
  <si>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</si>
  <si>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</si>
  <si>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</si>
  <si>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</si>
  <si>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</si>
  <si>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</si>
  <si>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</si>
  <si>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</si>
  <si>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</si>
  <si>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</si>
  <si>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</si>
  <si>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</si>
  <si>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</si>
  <si>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</si>
  <si>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</si>
  <si>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</si>
  <si>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</si>
  <si>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</si>
  <si>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</si>
  <si>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</si>
  <si>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</si>
  <si>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</si>
  <si>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</si>
  <si>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</si>
  <si>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</si>
  <si>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</si>
  <si>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</si>
  <si>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</si>
  <si>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</si>
  <si>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</si>
  <si>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</si>
  <si>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</si>
  <si>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</si>
  <si>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</si>
  <si>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</si>
  <si>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</si>
  <si>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</si>
  <si>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</si>
  <si>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</si>
  <si>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</si>
  <si>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</si>
  <si>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</si>
  <si>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</si>
  <si>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</si>
  <si>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</si>
  <si>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</si>
  <si>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</si>
  <si>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</si>
  <si>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</si>
  <si>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</si>
  <si>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</si>
  <si>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</si>
  <si>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</si>
  <si>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</si>
  <si>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</si>
  <si>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</si>
  <si>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</si>
  <si>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</si>
  <si>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</si>
  <si>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</si>
  <si>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</si>
  <si>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</si>
  <si>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</si>
  <si>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</si>
  <si>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</si>
  <si>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</si>
  <si>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</si>
  <si>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</si>
  <si>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</si>
  <si>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</si>
  <si>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</si>
  <si>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</si>
  <si>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</si>
  <si>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</si>
  <si>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</si>
  <si>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</si>
  <si>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</si>
  <si>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</si>
  <si>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</si>
  <si>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</si>
  <si>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</si>
  <si>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</si>
  <si>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</si>
  <si>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</si>
  <si>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</si>
  <si>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</si>
  <si>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</si>
  <si>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</si>
  <si>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</si>
  <si>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</si>
  <si>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</si>
  <si>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</si>
  <si>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</si>
  <si>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</si>
  <si>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</si>
  <si>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</si>
  <si>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</si>
  <si>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</si>
  <si>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</si>
  <si>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</si>
  <si>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</si>
  <si>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</si>
  <si>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</si>
  <si>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</si>
  <si>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</si>
  <si>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</si>
  <si>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</si>
  <si>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</si>
  <si>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</si>
  <si>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</si>
  <si>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</si>
  <si>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</si>
  <si>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</si>
  <si>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</si>
  <si>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</si>
  <si>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</si>
  <si>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</si>
  <si>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</si>
  <si>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</si>
  <si>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</si>
  <si>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</si>
  <si>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</si>
  <si>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</si>
  <si>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</si>
  <si>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</si>
  <si>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</si>
  <si>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</si>
  <si>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</si>
  <si>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</si>
  <si>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</si>
  <si>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</si>
  <si>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</si>
  <si>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</si>
  <si>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</si>
  <si>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</si>
  <si>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</si>
  <si>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</si>
  <si>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</si>
  <si>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</si>
  <si>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</si>
  <si>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</si>
  <si>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</si>
  <si>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</si>
  <si>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</si>
  <si>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</si>
  <si>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</si>
  <si>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</si>
  <si>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</si>
  <si>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</si>
  <si>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</si>
  <si>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</si>
  <si>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</si>
  <si>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</si>
  <si>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</si>
  <si>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</si>
  <si>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</si>
  <si>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</si>
  <si>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</si>
  <si>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</si>
  <si>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</si>
  <si>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</si>
  <si>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</si>
  <si>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</si>
  <si>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</si>
  <si>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</si>
  <si>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</si>
  <si>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</si>
  <si>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</si>
  <si>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</si>
  <si>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</si>
  <si>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</si>
  <si>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</si>
  <si>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</si>
  <si>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</si>
  <si>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</si>
  <si>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</si>
  <si>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</si>
  <si>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</si>
  <si>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</si>
  <si>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</si>
  <si>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</si>
  <si>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</si>
  <si>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</si>
  <si>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</si>
  <si>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</si>
  <si>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</si>
  <si>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</si>
  <si>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</si>
  <si>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</si>
  <si>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</si>
  <si>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</si>
  <si>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</si>
  <si>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</si>
  <si>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</si>
  <si>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</si>
  <si>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</si>
  <si>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</si>
  <si>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</si>
  <si>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</si>
  <si>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</si>
  <si>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</si>
  <si>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</si>
  <si>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</si>
  <si>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</si>
  <si>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</si>
  <si>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</si>
  <si>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</si>
  <si>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</si>
  <si>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</si>
  <si>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</si>
  <si>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</si>
  <si>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</si>
  <si>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</si>
  <si>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</si>
  <si>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</si>
  <si>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</si>
  <si>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</si>
  <si>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</si>
  <si>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</si>
  <si>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</si>
  <si>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</si>
  <si>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</si>
  <si>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</si>
  <si>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</si>
  <si>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</si>
  <si>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</si>
  <si>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</si>
  <si>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</si>
  <si>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</si>
  <si>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</si>
  <si>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</si>
  <si>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</si>
  <si>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</si>
  <si>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</si>
  <si>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</si>
  <si>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</si>
  <si>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</si>
  <si>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</si>
  <si>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</si>
  <si>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</si>
  <si>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</si>
  <si>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</si>
  <si>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</si>
  <si>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</si>
  <si>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</si>
  <si>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</si>
  <si>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</si>
  <si>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</si>
  <si>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</si>
  <si>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</si>
  <si>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</si>
  <si>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</si>
  <si>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</si>
  <si>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</si>
  <si>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</si>
  <si>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</si>
  <si>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</si>
  <si>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</si>
  <si>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</si>
  <si>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</si>
  <si>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</si>
  <si>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</si>
  <si>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</si>
  <si>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</si>
  <si>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</si>
  <si>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</si>
  <si>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</si>
  <si>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</si>
  <si>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</si>
  <si>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</si>
  <si>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</si>
  <si>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</si>
  <si>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</si>
  <si>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</si>
  <si>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</si>
  <si>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</si>
  <si>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</si>
  <si>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</si>
  <si>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</si>
  <si>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</si>
  <si>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</si>
  <si>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</si>
  <si>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</si>
  <si>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</si>
  <si>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</si>
  <si>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</si>
  <si>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</si>
  <si>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</si>
  <si>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</si>
  <si>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</si>
  <si>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</si>
  <si>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</si>
  <si>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</si>
  <si>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</si>
  <si>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</si>
  <si>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</si>
  <si>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</si>
  <si>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</si>
  <si>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</si>
  <si>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</si>
  <si>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</si>
  <si>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</si>
  <si>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</si>
  <si>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</si>
  <si>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</si>
  <si>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</si>
  <si>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</si>
  <si>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</si>
  <si>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</si>
  <si>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</si>
  <si>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</si>
  <si>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</si>
  <si>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</si>
  <si>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</si>
  <si>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</si>
  <si>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</si>
  <si>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</si>
  <si>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</si>
  <si>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</si>
  <si>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</si>
  <si>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</si>
  <si>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</si>
  <si>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</si>
  <si>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</si>
  <si>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</si>
  <si>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</si>
  <si>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</si>
  <si>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</si>
  <si>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</si>
  <si>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</si>
  <si>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</si>
  <si>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</si>
  <si>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</si>
  <si>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</si>
  <si>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</si>
  <si>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</si>
  <si>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</si>
  <si>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</si>
  <si>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</si>
  <si>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</si>
  <si>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</si>
  <si>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</si>
  <si>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</si>
  <si>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</si>
  <si>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</si>
  <si>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</si>
  <si>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</si>
  <si>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</si>
  <si>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</si>
  <si>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</si>
  <si>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</si>
  <si>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</si>
  <si>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</si>
  <si>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</si>
  <si>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</si>
  <si>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</si>
  <si>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</si>
  <si>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</si>
  <si>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</si>
  <si>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</si>
  <si>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</si>
  <si>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</si>
  <si>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</si>
  <si>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</si>
  <si>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</si>
  <si>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</si>
  <si>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</si>
  <si>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</si>
  <si>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</si>
  <si>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</si>
  <si>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</si>
  <si>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</si>
  <si>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</si>
  <si>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</si>
  <si>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</si>
  <si>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</si>
  <si>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</si>
  <si>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</si>
  <si>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</si>
  <si>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</si>
  <si>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</si>
  <si>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</si>
  <si>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</si>
  <si>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</si>
  <si>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</si>
  <si>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</si>
  <si>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</si>
  <si>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</si>
  <si>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</si>
  <si>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</si>
  <si>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</si>
  <si>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</si>
  <si>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</si>
  <si>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</si>
  <si>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</si>
  <si>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</si>
  <si>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</si>
  <si>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</si>
  <si>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</si>
  <si>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</si>
  <si>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</si>
  <si>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</si>
  <si>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</si>
  <si>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</si>
  <si>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</si>
  <si>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</si>
  <si>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</si>
  <si>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</si>
  <si>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</si>
  <si>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</si>
  <si>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</si>
  <si>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</si>
  <si>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</si>
  <si>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</si>
  <si>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</si>
  <si>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</si>
  <si>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</si>
  <si>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</si>
  <si>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</si>
  <si>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</si>
  <si>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</si>
  <si>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</si>
  <si>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</si>
  <si>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</si>
  <si>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</si>
  <si>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</si>
  <si>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</si>
  <si>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</si>
  <si>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</si>
  <si>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</si>
  <si>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</si>
  <si>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</si>
  <si>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</si>
  <si>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</si>
  <si>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</si>
  <si>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</si>
  <si>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</si>
  <si>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</si>
  <si>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</si>
  <si>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</si>
  <si>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</si>
  <si>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</si>
  <si>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</si>
  <si>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</si>
  <si>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</si>
  <si>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</si>
  <si>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</si>
  <si>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</si>
  <si>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</si>
  <si>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</si>
  <si>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</si>
  <si>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</si>
  <si>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</si>
  <si>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</si>
  <si>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</si>
  <si>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</si>
  <si>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</si>
  <si>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</si>
  <si>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</si>
  <si>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</si>
  <si>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</si>
  <si>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</si>
  <si>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</si>
  <si>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</si>
  <si>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</si>
  <si>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</si>
  <si>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</si>
  <si>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</si>
  <si>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</si>
  <si>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</si>
  <si>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</si>
  <si>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</si>
  <si>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</si>
  <si>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</si>
  <si>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</si>
  <si>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</si>
  <si>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</si>
  <si>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</si>
  <si>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</si>
  <si>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</si>
  <si>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</si>
  <si>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</si>
  <si>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</si>
  <si>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</si>
  <si>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</si>
  <si>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</si>
  <si>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</si>
  <si>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</si>
  <si>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</si>
  <si>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</si>
  <si>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</si>
  <si>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</si>
  <si>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</si>
  <si>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</si>
  <si>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</si>
  <si>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</si>
  <si>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</si>
  <si>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</si>
  <si>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</si>
  <si>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</si>
  <si>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</si>
  <si>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</si>
  <si>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</si>
  <si>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</si>
  <si>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</si>
  <si>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</si>
  <si>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</si>
  <si>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</si>
  <si>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</si>
  <si>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</si>
  <si>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</si>
  <si>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</si>
  <si>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</si>
  <si>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</si>
  <si>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</si>
  <si>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</si>
  <si>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</si>
  <si>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</si>
  <si>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</si>
  <si>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</si>
  <si>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</si>
  <si>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</si>
  <si>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</si>
  <si>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</si>
  <si>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</si>
  <si>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</si>
  <si>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</si>
  <si>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</si>
  <si>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</si>
  <si>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</si>
  <si>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</si>
  <si>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</si>
  <si>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</si>
  <si>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</si>
  <si>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</si>
  <si>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</si>
  <si>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</si>
  <si>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</si>
  <si>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</si>
  <si>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</si>
  <si>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</si>
  <si>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</si>
  <si>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</si>
  <si>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</si>
  <si>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</si>
  <si>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</si>
  <si>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</si>
  <si>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</si>
  <si>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</si>
  <si>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</si>
  <si>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</si>
  <si>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</si>
  <si>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</si>
  <si>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</si>
  <si>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</si>
  <si>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</si>
  <si>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</si>
  <si>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</si>
  <si>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</si>
  <si>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</si>
  <si>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</si>
  <si>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</si>
  <si>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</si>
  <si>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</si>
  <si>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</si>
  <si>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</si>
  <si>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</si>
  <si>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</si>
  <si>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</si>
  <si>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</si>
  <si>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</si>
  <si>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</si>
  <si>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</si>
  <si>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</si>
  <si>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</si>
  <si>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</si>
  <si>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</si>
  <si>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</si>
  <si>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</si>
  <si>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</si>
  <si>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</si>
  <si>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</si>
  <si>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</si>
  <si>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</si>
  <si>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</si>
  <si>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</si>
  <si>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</si>
  <si>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</si>
  <si>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</si>
  <si>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</si>
  <si>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</si>
  <si>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</si>
  <si>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</si>
  <si>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</si>
  <si>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</si>
  <si>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</si>
  <si>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</si>
  <si>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</si>
  <si>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</si>
  <si>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</si>
  <si>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</si>
  <si>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</si>
  <si>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</si>
  <si>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</si>
  <si>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</si>
  <si>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</si>
  <si>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</si>
  <si>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</si>
  <si>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</si>
  <si>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</si>
  <si>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</si>
  <si>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</si>
  <si>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</si>
  <si>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</si>
  <si>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</si>
  <si>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</si>
  <si>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</si>
  <si>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</si>
  <si>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</si>
  <si>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</si>
  <si>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</si>
  <si>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</si>
  <si>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</si>
  <si>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</si>
  <si>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</si>
  <si>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</si>
  <si>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</si>
  <si>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</si>
  <si>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</si>
  <si>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</si>
  <si>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</si>
  <si>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</si>
  <si>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</si>
  <si>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</si>
  <si>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</si>
  <si>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</si>
  <si>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</si>
  <si>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</si>
  <si>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</si>
  <si>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</si>
  <si>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</si>
  <si>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</si>
  <si>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</si>
  <si>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</si>
  <si>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</si>
  <si>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</si>
  <si>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</si>
  <si>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</si>
  <si>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</si>
  <si>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</si>
  <si>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</si>
  <si>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</si>
  <si>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</si>
  <si>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</si>
  <si>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</si>
  <si>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</si>
  <si>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</si>
  <si>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</si>
  <si>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</si>
  <si>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</si>
  <si>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</si>
  <si>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</si>
  <si>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</si>
  <si>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</si>
  <si>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</si>
  <si>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</si>
  <si>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</si>
  <si>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</si>
  <si>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</si>
  <si>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</si>
  <si>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</si>
  <si>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</si>
  <si>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</si>
  <si>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</si>
  <si>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</si>
  <si>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</si>
  <si>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</si>
  <si>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</si>
  <si>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</si>
  <si>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</si>
  <si>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</si>
  <si>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</si>
  <si>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</si>
  <si>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</si>
  <si>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</si>
  <si>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</si>
  <si>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</si>
  <si>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</si>
  <si>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</si>
  <si>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</si>
  <si>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</si>
  <si>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</si>
  <si>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</si>
  <si>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</si>
  <si>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</si>
  <si>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</si>
  <si>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</si>
  <si>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</si>
  <si>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</si>
  <si>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</si>
  <si>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</si>
  <si>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</si>
  <si>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</si>
  <si>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</si>
  <si>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</si>
  <si>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</si>
  <si>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</si>
  <si>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</si>
  <si>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</si>
  <si>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</si>
  <si>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</si>
  <si>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</si>
  <si>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</si>
  <si>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</si>
  <si>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</si>
  <si>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</si>
  <si>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</si>
  <si>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</si>
  <si>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</si>
  <si>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</si>
  <si>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</si>
  <si>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</si>
  <si>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</si>
  <si>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</si>
  <si>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</si>
  <si>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</si>
  <si>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</si>
  <si>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</si>
  <si>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</si>
  <si>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</si>
  <si>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</si>
  <si>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</si>
  <si>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</si>
  <si>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</si>
  <si>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</si>
  <si>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</si>
  <si>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</si>
  <si>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</si>
  <si>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</si>
  <si>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</si>
  <si>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</si>
  <si>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</si>
  <si>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</si>
  <si>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</si>
  <si>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</si>
  <si>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</si>
  <si>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</si>
  <si>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</si>
  <si>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</si>
  <si>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</si>
  <si>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</si>
  <si>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</si>
  <si>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</si>
  <si>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</si>
  <si>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</si>
  <si>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</si>
  <si>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</si>
  <si>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</si>
  <si>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</si>
  <si>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</si>
  <si>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</si>
  <si>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</si>
  <si>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</si>
  <si>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</si>
  <si>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</si>
  <si>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</si>
  <si>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</si>
  <si>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</si>
  <si>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</si>
  <si>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</si>
  <si>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</si>
  <si>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</si>
  <si>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</si>
  <si>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</si>
  <si>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</si>
  <si>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</si>
  <si>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</si>
  <si>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</si>
  <si>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</si>
  <si>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</si>
  <si>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</si>
  <si>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</si>
  <si>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</si>
  <si>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</si>
  <si>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</si>
  <si>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</si>
  <si>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</si>
  <si>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</si>
  <si>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</si>
  <si>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</si>
  <si>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</si>
  <si>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</si>
  <si>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</si>
  <si>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</si>
  <si>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</si>
  <si>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</si>
  <si>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</si>
  <si>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</si>
  <si>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</si>
  <si>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</si>
  <si>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</si>
  <si>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</si>
  <si>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</si>
  <si>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</si>
  <si>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</si>
  <si>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</si>
  <si>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</si>
  <si>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</si>
  <si>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</si>
  <si>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</si>
  <si>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</si>
  <si>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</si>
  <si>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</si>
  <si>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</si>
  <si>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</si>
  <si>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</si>
  <si>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</si>
  <si>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</si>
  <si>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</si>
  <si>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</si>
  <si>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</si>
  <si>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</si>
  <si>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</si>
  <si>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</si>
  <si>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</si>
  <si>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</si>
  <si>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</si>
  <si>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</si>
  <si>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</si>
  <si>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</si>
  <si>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</si>
  <si>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</si>
  <si>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</si>
  <si>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</si>
  <si>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</si>
  <si>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</si>
  <si>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</si>
  <si>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</si>
  <si>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</si>
  <si>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</si>
  <si>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</si>
  <si>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</si>
  <si>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</si>
  <si>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</si>
  <si>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</si>
  <si>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</si>
  <si>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</si>
  <si>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</si>
  <si>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</si>
  <si>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</si>
  <si>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</si>
  <si>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</si>
  <si>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</si>
  <si>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</si>
  <si>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</si>
  <si>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</si>
  <si>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</si>
  <si>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</si>
  <si>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</si>
  <si>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</si>
  <si>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</si>
  <si>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</si>
  <si>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</si>
  <si>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</si>
  <si>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</si>
  <si>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</si>
  <si>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</si>
  <si>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</si>
  <si>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</si>
  <si>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</si>
  <si>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</si>
  <si>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</si>
  <si>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</si>
  <si>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</si>
  <si>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</si>
  <si>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</si>
  <si>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</si>
  <si>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</si>
  <si>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</si>
  <si>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</si>
  <si>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</si>
  <si>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</si>
  <si>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</si>
  <si>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</si>
  <si>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</si>
  <si>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</si>
  <si>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</si>
  <si>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</si>
  <si>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</si>
  <si>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</si>
  <si>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</si>
  <si>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</si>
  <si>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</si>
  <si>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</si>
  <si>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</si>
  <si>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</si>
  <si>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</si>
  <si>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</si>
  <si>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</si>
  <si>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</si>
  <si>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</si>
  <si>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</si>
  <si>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</si>
  <si>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</si>
  <si>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</si>
  <si>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</si>
  <si>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</si>
  <si>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</si>
  <si>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</si>
  <si>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</si>
  <si>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</si>
  <si>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</si>
  <si>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</si>
  <si>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</si>
  <si>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</si>
  <si>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</si>
  <si>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</si>
  <si>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</si>
  <si>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</si>
  <si>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</si>
  <si>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</si>
  <si>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</si>
  <si>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</si>
  <si>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</si>
  <si>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</si>
  <si>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</si>
  <si>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</si>
  <si>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</si>
  <si>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</si>
  <si>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</si>
  <si>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</si>
  <si>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</si>
  <si>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</si>
  <si>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</si>
  <si>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</si>
  <si>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</si>
  <si>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</si>
  <si>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</si>
  <si>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</si>
  <si>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</si>
  <si>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</si>
  <si>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</si>
  <si>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</si>
  <si>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</si>
  <si>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</si>
  <si>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</si>
  <si>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</si>
  <si>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</si>
  <si>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</si>
  <si>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</si>
  <si>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</si>
  <si>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</si>
  <si>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</si>
  <si>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</si>
  <si>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</si>
  <si>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</si>
  <si>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</si>
  <si>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</si>
  <si>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</si>
  <si>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</si>
  <si>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</si>
  <si>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</si>
  <si>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</si>
  <si>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</si>
  <si>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</si>
  <si>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</si>
  <si>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</si>
  <si>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</si>
  <si>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</si>
  <si>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</si>
  <si>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</si>
  <si>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</si>
  <si>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</si>
  <si>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</si>
  <si>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</si>
  <si>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</si>
  <si>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</si>
  <si>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</si>
  <si>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</si>
  <si>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</si>
  <si>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</si>
  <si>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</si>
  <si>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</si>
  <si>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</si>
  <si>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</si>
  <si>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</si>
  <si>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</si>
  <si>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</si>
  <si>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</si>
  <si>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</si>
  <si>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</si>
  <si>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</si>
  <si>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</si>
  <si>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</si>
  <si>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</si>
  <si>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</si>
  <si>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</si>
  <si>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</si>
  <si>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</si>
  <si>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</si>
  <si>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</si>
  <si>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</si>
  <si>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</si>
  <si>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</si>
  <si>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</si>
  <si>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</si>
  <si>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</si>
  <si>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</si>
  <si>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</si>
  <si>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</si>
  <si>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</si>
  <si>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</si>
  <si>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</si>
  <si>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</si>
  <si>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</si>
  <si>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</si>
  <si>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</si>
  <si>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</si>
  <si>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</si>
  <si>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</si>
  <si>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</si>
  <si>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</si>
  <si>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</si>
  <si>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</si>
  <si>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</si>
  <si>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</si>
  <si>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</si>
  <si>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</si>
  <si>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</si>
  <si>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</si>
  <si>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</si>
  <si>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</si>
  <si>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</si>
  <si>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</si>
  <si>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</si>
  <si>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</si>
  <si>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</si>
  <si>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</si>
  <si>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</si>
  <si>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</si>
  <si>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</si>
  <si>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</si>
  <si>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</si>
  <si>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</si>
  <si>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</si>
  <si>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</si>
  <si>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</si>
  <si>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</si>
  <si>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</si>
  <si>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</si>
  <si>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</si>
  <si>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</si>
  <si>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</si>
  <si>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</si>
  <si>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</si>
  <si>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</si>
  <si>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</si>
  <si>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</si>
  <si>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</si>
  <si>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</si>
  <si>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</si>
  <si>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</si>
  <si>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</si>
  <si>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</si>
  <si>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</si>
  <si>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</si>
  <si>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</si>
  <si>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</si>
  <si>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</si>
  <si>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</si>
  <si>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</si>
  <si>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</si>
  <si>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</si>
  <si>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</si>
  <si>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</si>
  <si>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</si>
  <si>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</si>
  <si>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</si>
  <si>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</si>
  <si>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</si>
  <si>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</si>
  <si>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</si>
  <si>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</si>
  <si>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</si>
  <si>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</si>
  <si>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</si>
  <si>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</si>
  <si>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</si>
  <si>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</si>
  <si>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</si>
  <si>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</si>
  <si>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</si>
  <si>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</si>
  <si>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</si>
  <si>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</si>
  <si>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</si>
  <si>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</si>
  <si>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</si>
  <si>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</si>
  <si>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</si>
  <si>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</si>
  <si>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</si>
  <si>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</si>
  <si>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</si>
  <si>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</si>
  <si>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</si>
  <si>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</si>
  <si>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</si>
  <si>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</si>
  <si>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</si>
  <si>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</si>
  <si>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</si>
  <si>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</si>
  <si>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</si>
  <si>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</si>
  <si>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</si>
  <si>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</si>
  <si>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</si>
  <si>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</si>
  <si>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</si>
  <si>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</si>
  <si>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</si>
  <si>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</si>
  <si>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</si>
  <si>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</si>
  <si>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</si>
  <si>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</si>
  <si>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</si>
  <si>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</si>
  <si>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</si>
  <si>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</si>
  <si>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</si>
  <si>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</si>
  <si>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</si>
  <si>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</si>
  <si>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</si>
  <si>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</si>
  <si>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</si>
  <si>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</si>
  <si>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</si>
  <si>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</si>
  <si>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</si>
  <si>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</si>
  <si>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</si>
  <si>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</si>
  <si>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</si>
  <si>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</si>
  <si>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</si>
  <si>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</si>
  <si>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</si>
  <si>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</si>
  <si>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</si>
  <si>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</si>
  <si>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</si>
  <si>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</si>
  <si>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</si>
  <si>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</si>
  <si>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</si>
  <si>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</si>
  <si>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</si>
  <si>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</si>
  <si>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</si>
  <si>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</si>
  <si>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</si>
  <si>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</si>
  <si>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</si>
  <si>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</si>
  <si>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</si>
  <si>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</si>
  <si>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</si>
  <si>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</si>
  <si>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</si>
  <si>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</si>
  <si>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</si>
  <si>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</si>
  <si>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</si>
  <si>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</si>
  <si>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</si>
  <si>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</si>
  <si>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</si>
  <si>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</si>
  <si>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</si>
  <si>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</si>
  <si>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</si>
  <si>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</si>
  <si>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</si>
  <si>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</si>
  <si>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</si>
  <si>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</si>
  <si>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</si>
  <si>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</si>
  <si>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</si>
  <si>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</si>
  <si>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</si>
  <si>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</si>
  <si>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</si>
  <si>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</si>
  <si>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</si>
  <si>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</si>
  <si>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</si>
  <si>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</si>
  <si>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</si>
  <si>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</si>
  <si>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</si>
  <si>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</si>
  <si>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</si>
  <si>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</si>
  <si>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</si>
  <si>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</si>
  <si>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</si>
  <si>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</si>
  <si>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</si>
  <si>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</si>
  <si>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</si>
  <si>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</si>
  <si>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</si>
  <si>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</si>
  <si>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</si>
  <si>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</si>
  <si>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</si>
  <si>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</si>
  <si>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</si>
  <si>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</si>
  <si>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</si>
  <si>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</si>
  <si>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</si>
  <si>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</si>
  <si>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</si>
  <si>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</si>
  <si>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</si>
  <si>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</si>
  <si>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</si>
  <si>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</si>
  <si>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</si>
  <si>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</si>
  <si>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</si>
  <si>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</si>
  <si>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</si>
  <si>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</si>
  <si>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</si>
  <si>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</si>
  <si>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</si>
  <si>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</si>
  <si>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</si>
  <si>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</si>
  <si>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</si>
  <si>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</si>
  <si>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</si>
  <si>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</si>
  <si>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</si>
  <si>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</si>
  <si>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</si>
  <si>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</si>
  <si>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</si>
  <si>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</si>
  <si>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</si>
  <si>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</si>
  <si>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</si>
  <si>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</si>
  <si>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</si>
  <si>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</si>
  <si>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</si>
  <si>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</si>
  <si>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</si>
  <si>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</si>
  <si>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</si>
  <si>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</si>
  <si>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</si>
  <si>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</si>
  <si>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</si>
  <si>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</si>
  <si>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</si>
  <si>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</si>
  <si>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</si>
  <si>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</si>
  <si>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</si>
  <si>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</si>
  <si>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</si>
  <si>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</si>
  <si>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</si>
  <si>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</si>
  <si>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</si>
  <si>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</si>
  <si>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</si>
  <si>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</si>
  <si>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</si>
  <si>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</si>
  <si>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</si>
  <si>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</si>
  <si>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</si>
  <si>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</si>
  <si>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</si>
  <si>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</si>
  <si>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</si>
  <si>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</si>
  <si>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</si>
  <si>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</si>
  <si>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</si>
  <si>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</si>
  <si>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</si>
  <si>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</si>
  <si>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</si>
  <si>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</si>
  <si>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</si>
  <si>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</si>
  <si>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</si>
  <si>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</si>
  <si>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</si>
  <si>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</si>
  <si>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</si>
  <si>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</si>
  <si>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</si>
  <si>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</si>
  <si>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</si>
  <si>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</si>
  <si>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</si>
  <si>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</si>
  <si>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</si>
  <si>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</si>
  <si>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</si>
  <si>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</si>
  <si>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</si>
  <si>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</si>
  <si>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</si>
  <si>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</si>
  <si>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</si>
  <si>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</si>
  <si>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</si>
  <si>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</si>
  <si>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</si>
  <si>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</si>
  <si>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</si>
  <si>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</si>
  <si>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</si>
  <si>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</si>
  <si>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</si>
  <si>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</si>
  <si>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</si>
  <si>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</si>
  <si>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</si>
  <si>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</si>
  <si>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</si>
  <si>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</si>
  <si>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</si>
  <si>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</si>
  <si>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</si>
  <si>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</si>
  <si>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</si>
  <si>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</si>
  <si>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</si>
  <si>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</si>
  <si>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</si>
  <si>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</si>
  <si>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</si>
  <si>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</si>
  <si>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</si>
  <si>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</si>
  <si>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</si>
  <si>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</si>
  <si>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</si>
  <si>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</si>
  <si>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</si>
  <si>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</si>
  <si>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</si>
  <si>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</si>
  <si>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</si>
  <si>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</si>
  <si>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</si>
  <si>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</si>
  <si>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</si>
  <si>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</si>
  <si>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</si>
  <si>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</si>
  <si>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</si>
  <si>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</si>
  <si>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</si>
  <si>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</si>
  <si>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</si>
  <si>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</si>
  <si>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</si>
  <si>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</si>
  <si>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</si>
  <si>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</si>
  <si>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</si>
  <si>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</si>
  <si>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</si>
  <si>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</si>
  <si>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</si>
  <si>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</si>
  <si>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</si>
  <si>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</si>
  <si>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</si>
  <si>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</si>
  <si>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</si>
  <si>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</si>
  <si>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</si>
  <si>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</si>
  <si>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</si>
  <si>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</si>
  <si>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</si>
  <si>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</si>
  <si>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</si>
  <si>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</si>
  <si>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</si>
  <si>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</si>
  <si>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</si>
  <si>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</si>
  <si>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</si>
  <si>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</si>
  <si>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</si>
  <si>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</si>
  <si>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</si>
  <si>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</si>
  <si>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</si>
  <si>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</si>
  <si>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</si>
  <si>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</si>
  <si>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</si>
  <si>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</si>
  <si>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</si>
  <si>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</si>
  <si>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</si>
  <si>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</si>
  <si>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</si>
  <si>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</si>
  <si>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</si>
  <si>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</si>
  <si>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</si>
  <si>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</si>
  <si>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</si>
  <si>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</si>
  <si>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</si>
  <si>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</si>
  <si>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</si>
  <si>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</si>
  <si>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</si>
  <si>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</si>
  <si>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</si>
  <si>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</si>
  <si>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</si>
  <si>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</si>
  <si>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</si>
  <si>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</si>
  <si>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</si>
  <si>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</si>
  <si>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</si>
  <si>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</si>
  <si>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</si>
  <si>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</si>
  <si>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</si>
  <si>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</si>
  <si>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</si>
  <si>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</si>
  <si>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</si>
  <si>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</si>
  <si>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</si>
  <si>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</si>
  <si>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</si>
  <si>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</si>
  <si>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</si>
  <si>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</si>
  <si>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</si>
  <si>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</si>
  <si>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</si>
  <si>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</si>
  <si>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</si>
  <si>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</si>
  <si>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</si>
  <si>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</si>
  <si>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</si>
  <si>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</si>
  <si>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</si>
  <si>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</si>
  <si>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</si>
  <si>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</si>
  <si>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</si>
  <si>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</si>
  <si>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</si>
  <si>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</si>
  <si>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</si>
  <si>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</si>
  <si>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</si>
  <si>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</si>
  <si>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</si>
  <si>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</si>
  <si>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</si>
  <si>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</si>
  <si>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</si>
  <si>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</si>
  <si>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</si>
  <si>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</si>
  <si>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</si>
  <si>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</si>
  <si>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</si>
  <si>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</si>
  <si>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</si>
  <si>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</si>
  <si>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</si>
  <si>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</si>
  <si>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</si>
  <si>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</si>
  <si>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</si>
  <si>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</si>
  <si>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</si>
  <si>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</si>
  <si>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</si>
  <si>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</si>
  <si>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</si>
  <si>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</si>
  <si>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</si>
  <si>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</si>
  <si>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</si>
  <si>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</si>
  <si>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</si>
  <si>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</si>
  <si>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</si>
  <si>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</si>
  <si>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</si>
  <si>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</si>
  <si>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</si>
  <si>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</si>
  <si>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</si>
  <si>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</si>
  <si>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</si>
  <si>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</si>
  <si>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</si>
  <si>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</si>
  <si>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</si>
  <si>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</si>
  <si>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</si>
  <si>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</si>
  <si>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</si>
  <si>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</si>
  <si>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</si>
  <si>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</si>
  <si>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</si>
  <si>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</si>
  <si>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</si>
  <si>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</si>
  <si>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</si>
  <si>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</si>
  <si>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</si>
  <si>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</si>
  <si>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</si>
  <si>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</si>
  <si>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</si>
  <si>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</si>
  <si>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</si>
  <si>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</si>
  <si>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</si>
  <si>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</si>
  <si>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</si>
  <si>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</si>
  <si>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</si>
  <si>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</si>
  <si>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</si>
  <si>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</si>
  <si>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</si>
  <si>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</si>
  <si>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</si>
  <si>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</si>
  <si>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</si>
  <si>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</si>
  <si>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</si>
  <si>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</si>
  <si>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</si>
  <si>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</si>
  <si>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</si>
  <si>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</si>
  <si>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</si>
  <si>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</si>
  <si>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</si>
  <si>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</si>
  <si>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</si>
  <si>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</si>
  <si>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</si>
  <si>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</si>
  <si>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</si>
  <si>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</si>
  <si>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</si>
  <si>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</si>
  <si>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</si>
  <si>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</si>
  <si>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</si>
  <si>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</si>
  <si>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</si>
  <si>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</si>
  <si>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</si>
  <si>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</si>
  <si>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</si>
  <si>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</si>
  <si>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</si>
  <si>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</si>
  <si>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</si>
  <si>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</si>
  <si>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</si>
  <si>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</si>
  <si>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</si>
  <si>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</si>
  <si>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</si>
  <si>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</si>
  <si>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</si>
  <si>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</si>
  <si>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</si>
  <si>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</si>
  <si>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</si>
  <si>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</si>
  <si>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</si>
  <si>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</si>
  <si>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</si>
  <si>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</si>
  <si>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</si>
  <si>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</si>
  <si>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</si>
  <si>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</si>
  <si>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</si>
  <si>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</si>
  <si>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</si>
  <si>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</si>
  <si>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</si>
  <si>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</si>
  <si>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</si>
  <si>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</si>
  <si>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</si>
  <si>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</si>
  <si>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</si>
  <si>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</si>
  <si>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</si>
  <si>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</si>
  <si>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</si>
  <si>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</si>
  <si>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</si>
  <si>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</si>
  <si>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</si>
  <si>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</si>
  <si>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</si>
  <si>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</si>
  <si>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</si>
  <si>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</si>
  <si>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</si>
  <si>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</si>
  <si>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</si>
  <si>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</si>
  <si>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</si>
  <si>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</si>
  <si>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</si>
  <si>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</si>
  <si>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</si>
  <si>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</si>
  <si>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</si>
  <si>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</si>
  <si>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</si>
  <si>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</si>
  <si>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</si>
  <si>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</si>
  <si>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</si>
  <si>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</si>
  <si>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</si>
  <si>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</si>
  <si>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</si>
  <si>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</si>
  <si>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</si>
  <si>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</si>
  <si>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</si>
  <si>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</si>
  <si>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</si>
  <si>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</si>
  <si>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</si>
  <si>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</si>
  <si>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</si>
  <si>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</si>
  <si>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</si>
  <si>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</si>
  <si>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</si>
  <si>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</si>
  <si>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</si>
  <si>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</si>
  <si>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</si>
  <si>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</si>
  <si>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</si>
  <si>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</si>
  <si>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</si>
  <si>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</si>
  <si>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</si>
  <si>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</si>
  <si>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</si>
  <si>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</si>
  <si>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</si>
  <si>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</si>
  <si>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</si>
  <si>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</si>
  <si>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</si>
  <si>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</si>
  <si>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</si>
  <si>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</si>
  <si>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</si>
  <si>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</si>
  <si>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</si>
  <si>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</si>
  <si>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</si>
  <si>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</si>
  <si>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</si>
  <si>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</si>
  <si>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</si>
  <si>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</si>
  <si>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</si>
  <si>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</si>
  <si>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</si>
  <si>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</si>
  <si>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</si>
  <si>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</si>
  <si>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</si>
  <si>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</si>
  <si>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</si>
  <si>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</si>
  <si>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</si>
  <si>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</si>
  <si>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</si>
  <si>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</si>
  <si>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</si>
  <si>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</si>
  <si>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</si>
  <si>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</si>
  <si>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</si>
  <si>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</si>
  <si>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</si>
  <si>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</si>
  <si>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</si>
  <si>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</si>
  <si>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</si>
  <si>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</si>
  <si>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</si>
  <si>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</si>
  <si>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</si>
  <si>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</si>
  <si>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</si>
  <si>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</si>
  <si>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</si>
  <si>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</si>
  <si>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</si>
  <si>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</si>
  <si>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</si>
  <si>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</si>
  <si>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</si>
  <si>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</si>
  <si>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</si>
  <si>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</si>
  <si>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</si>
  <si>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</si>
  <si>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</si>
  <si>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</si>
  <si>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</si>
  <si>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</si>
  <si>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</si>
  <si>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</si>
  <si>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</si>
  <si>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</si>
  <si>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</si>
  <si>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</si>
  <si>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</si>
  <si>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</si>
  <si>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</si>
  <si>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</si>
  <si>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</si>
  <si>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</si>
  <si>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</si>
  <si>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</si>
  <si>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</si>
  <si>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</si>
  <si>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</si>
  <si>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</si>
  <si>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</si>
  <si>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</si>
  <si>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</si>
  <si>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</si>
  <si>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</si>
  <si>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</si>
  <si>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</si>
  <si>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</si>
  <si>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</si>
  <si>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</si>
  <si>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</si>
  <si>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</si>
  <si>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</si>
  <si>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</si>
  <si>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</si>
  <si>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</si>
  <si>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</si>
  <si>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</si>
  <si>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</si>
  <si>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</si>
  <si>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</si>
  <si>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</si>
  <si>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</si>
  <si>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</si>
  <si>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</si>
  <si>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</si>
  <si>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</si>
  <si>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</si>
  <si>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</si>
  <si>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</si>
  <si>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</si>
  <si>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</si>
  <si>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</si>
  <si>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</si>
  <si>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</si>
  <si>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</si>
  <si>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</si>
  <si>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</si>
  <si>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</si>
  <si>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</si>
  <si>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</si>
  <si>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</si>
  <si>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</si>
  <si>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</si>
  <si>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</si>
  <si>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</si>
  <si>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</si>
  <si>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</si>
  <si>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</si>
  <si>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</si>
  <si>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</si>
  <si>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</si>
  <si>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</si>
  <si>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</si>
  <si>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</si>
  <si>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</si>
  <si>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</si>
  <si>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</si>
  <si>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</si>
  <si>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</si>
  <si>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</si>
  <si>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</si>
  <si>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</si>
  <si>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</si>
  <si>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</si>
  <si>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</si>
  <si>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</si>
  <si>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</si>
  <si>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</si>
  <si>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</si>
  <si>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</si>
  <si>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</si>
  <si>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</si>
  <si>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</si>
  <si>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</si>
  <si>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</si>
  <si>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</si>
  <si>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</si>
  <si>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</si>
  <si>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</si>
  <si>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</si>
  <si>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</si>
  <si>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</si>
  <si>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</si>
  <si>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</si>
  <si>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</si>
  <si>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</si>
  <si>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</si>
  <si>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</si>
  <si>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</si>
  <si>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</si>
  <si>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</si>
  <si>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</si>
  <si>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</si>
  <si>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</si>
  <si>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</si>
  <si>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</si>
  <si>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</si>
  <si>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</si>
  <si>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</si>
  <si>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</si>
  <si>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</si>
  <si>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</si>
  <si>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</si>
  <si>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</si>
  <si>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</si>
  <si>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</si>
  <si>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</si>
  <si>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</si>
  <si>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</si>
  <si>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</si>
  <si>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</si>
  <si>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</si>
  <si>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</si>
  <si>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</si>
  <si>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</si>
  <si>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</si>
  <si>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</si>
  <si>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</si>
  <si>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</si>
  <si>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</si>
  <si>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</si>
  <si>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</si>
  <si>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</si>
  <si>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</si>
  <si>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</si>
  <si>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</si>
  <si>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</si>
  <si>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</si>
  <si>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</si>
  <si>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</si>
  <si>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</si>
  <si>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</si>
  <si>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</si>
  <si>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</si>
  <si>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</si>
  <si>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</si>
  <si>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</si>
  <si>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</si>
  <si>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</si>
  <si>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</si>
  <si>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</si>
  <si>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</si>
  <si>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</si>
  <si>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</si>
  <si>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</si>
  <si>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</si>
  <si>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</si>
  <si>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</si>
  <si>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</si>
  <si>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</si>
  <si>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</si>
  <si>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</si>
  <si>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</si>
  <si>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</si>
  <si>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</si>
  <si>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</si>
  <si>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</si>
  <si>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</si>
  <si>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</si>
  <si>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</si>
  <si>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</si>
  <si>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</si>
  <si>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</si>
  <si>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</si>
  <si>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</si>
  <si>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</si>
  <si>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</si>
  <si>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</si>
  <si>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</si>
  <si>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</si>
  <si>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</si>
  <si>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</si>
  <si>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</si>
  <si>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</si>
  <si>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</si>
  <si>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</si>
  <si>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</si>
  <si>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</si>
  <si>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</si>
  <si>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</si>
  <si>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</si>
  <si>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</si>
  <si>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</si>
  <si>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</si>
  <si>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</si>
  <si>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</si>
  <si>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</si>
  <si>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</si>
  <si>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</si>
  <si>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</si>
  <si>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</si>
  <si>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</si>
  <si>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</si>
  <si>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</si>
  <si>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</si>
  <si>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</si>
  <si>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</si>
  <si>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</si>
  <si>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</si>
  <si>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</si>
  <si>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</si>
  <si>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</si>
  <si>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</si>
  <si>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</si>
  <si>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</si>
  <si>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</si>
  <si>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</si>
  <si>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</si>
  <si>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</si>
  <si>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</si>
  <si>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</si>
  <si>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</si>
  <si>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</si>
  <si>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</si>
  <si>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</si>
  <si>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</si>
  <si>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</si>
  <si>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</si>
  <si>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</si>
  <si>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</si>
  <si>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</si>
  <si>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</si>
  <si>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</si>
  <si>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</si>
  <si>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</si>
  <si>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</si>
  <si>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</si>
  <si>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</si>
  <si>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</si>
  <si>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</si>
  <si>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</si>
  <si>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</si>
  <si>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</si>
  <si>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</si>
  <si>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</si>
  <si>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</si>
  <si>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</si>
  <si>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</si>
  <si>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</si>
  <si>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</si>
  <si>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</si>
  <si>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</si>
  <si>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</si>
  <si>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</si>
  <si>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</si>
  <si>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</si>
  <si>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</si>
  <si>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</si>
  <si>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</si>
  <si>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</si>
  <si>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</si>
  <si>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</si>
  <si>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</si>
  <si>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</si>
  <si>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</si>
  <si>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</si>
  <si>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</si>
  <si>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</si>
  <si>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</si>
  <si>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</si>
  <si>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</si>
  <si>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</si>
  <si>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</si>
  <si>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</si>
  <si>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</si>
  <si>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</si>
  <si>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</si>
  <si>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</si>
  <si>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</si>
  <si>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</si>
  <si>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</si>
  <si>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</si>
  <si>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</si>
  <si>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</si>
  <si>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</si>
  <si>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</si>
  <si>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</si>
  <si>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</si>
  <si>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</si>
  <si>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</si>
  <si>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</si>
  <si>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</si>
  <si>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</si>
  <si>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</si>
  <si>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</si>
  <si>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</si>
  <si>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</si>
  <si>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</si>
  <si>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</si>
  <si>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</si>
  <si>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</si>
  <si>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</si>
  <si>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</si>
  <si>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</si>
  <si>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</si>
  <si>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</si>
  <si>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</si>
  <si>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</si>
  <si>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</si>
  <si>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</si>
  <si>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</si>
  <si>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</si>
  <si>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</si>
  <si>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</si>
  <si>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</si>
  <si>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</si>
  <si>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</si>
  <si>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</si>
  <si>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</si>
  <si>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</si>
  <si>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</si>
  <si>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</si>
  <si>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</si>
  <si>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</si>
  <si>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</si>
  <si>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</si>
  <si>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</si>
  <si>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</si>
  <si>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</si>
  <si>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</si>
  <si>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</si>
  <si>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</si>
  <si>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</si>
  <si>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</si>
  <si>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</si>
  <si>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</si>
  <si>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</si>
  <si>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</si>
  <si>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</si>
  <si>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</si>
  <si>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</si>
  <si>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</si>
  <si>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</si>
  <si>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</si>
  <si>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</si>
  <si>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</si>
  <si>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</si>
  <si>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</si>
  <si>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</si>
  <si>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</si>
  <si>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</si>
  <si>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</si>
  <si>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</si>
  <si>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</si>
  <si>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</si>
  <si>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</si>
  <si>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</si>
  <si>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</si>
  <si>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</si>
  <si>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</si>
  <si>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</si>
  <si>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</si>
  <si>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</si>
  <si>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</si>
  <si>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</si>
  <si>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</si>
  <si>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</si>
  <si>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</si>
  <si>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</si>
  <si>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</si>
  <si>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</si>
  <si>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</si>
  <si>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</si>
  <si>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</si>
  <si>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</si>
  <si>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</si>
  <si>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</si>
  <si>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</si>
  <si>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</si>
  <si>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</si>
  <si>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</si>
  <si>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</si>
  <si>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</si>
  <si>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</si>
  <si>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</si>
  <si>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</si>
  <si>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</si>
  <si>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</si>
  <si>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</si>
  <si>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</si>
  <si>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</si>
  <si>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</si>
  <si>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</si>
  <si>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</si>
  <si>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</si>
  <si>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</si>
  <si>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</si>
  <si>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</si>
  <si>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</si>
  <si>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</si>
  <si>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</si>
  <si>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</si>
  <si>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</si>
  <si>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</si>
  <si>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</si>
  <si>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</si>
  <si>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</si>
  <si>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</si>
  <si>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</si>
  <si>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</si>
  <si>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</si>
  <si>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</si>
  <si>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</si>
  <si>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</si>
  <si>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</si>
  <si>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</si>
  <si>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</si>
  <si>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</si>
  <si>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</si>
  <si>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</si>
  <si>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</si>
  <si>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</si>
  <si>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</si>
  <si>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</si>
  <si>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</si>
  <si>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</si>
  <si>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</si>
  <si>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</si>
  <si>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</si>
  <si>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</si>
  <si>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</si>
  <si>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</si>
  <si>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</si>
  <si>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</si>
  <si>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</si>
  <si>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</si>
  <si>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</si>
  <si>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</si>
  <si>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</si>
  <si>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</si>
  <si>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</si>
  <si>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</si>
  <si>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</si>
  <si>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</si>
  <si>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</si>
  <si>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</si>
  <si>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</si>
  <si>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</si>
  <si>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</si>
  <si>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</si>
  <si>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</si>
  <si>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</si>
  <si>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</si>
  <si>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</si>
  <si>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</si>
  <si>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</si>
  <si>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</si>
  <si>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</si>
  <si>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</si>
  <si>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</si>
  <si>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</si>
  <si>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</si>
  <si>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</si>
  <si>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</si>
  <si>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</si>
  <si>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</si>
  <si>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</si>
  <si>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</si>
  <si>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</si>
  <si>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</si>
  <si>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</si>
  <si>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</si>
  <si>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</si>
  <si>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</si>
  <si>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</si>
  <si>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</si>
  <si>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</si>
  <si>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</si>
  <si>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</si>
  <si>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</si>
  <si>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</si>
  <si>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</si>
  <si>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</si>
  <si>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</si>
  <si>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</si>
  <si>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</si>
  <si>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</si>
  <si>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</si>
  <si>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</si>
  <si>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</si>
  <si>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</si>
  <si>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</si>
  <si>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</si>
  <si>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</si>
  <si>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</si>
  <si>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</si>
  <si>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</si>
  <si>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</si>
  <si>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</si>
  <si>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</si>
  <si>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</si>
  <si>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</si>
  <si>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</si>
  <si>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</si>
  <si>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</si>
  <si>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</si>
  <si>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</si>
  <si>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</si>
  <si>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</si>
  <si>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</si>
  <si>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</si>
  <si>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</si>
  <si>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</si>
  <si>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</si>
  <si>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</si>
  <si>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</si>
  <si>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</si>
  <si>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</si>
  <si>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</si>
  <si>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</si>
  <si>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</si>
  <si>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</si>
  <si>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</si>
  <si>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</si>
  <si>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</si>
  <si>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</si>
  <si>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</si>
  <si>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</si>
  <si>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</si>
  <si>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</si>
  <si>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</si>
  <si>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</si>
  <si>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</si>
  <si>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</si>
  <si>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</si>
  <si>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</si>
  <si>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</si>
  <si>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</si>
  <si>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</si>
  <si>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</si>
  <si>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</si>
  <si>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</si>
  <si>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</si>
  <si>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</si>
  <si>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</si>
  <si>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</si>
  <si>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</si>
  <si>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</si>
  <si>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</si>
  <si>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</si>
  <si>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</si>
  <si>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</si>
  <si>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</si>
  <si>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</si>
  <si>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</si>
  <si>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</si>
  <si>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</si>
  <si>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</si>
  <si>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</si>
  <si>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</si>
  <si>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</si>
  <si>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</si>
  <si>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</si>
  <si>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</si>
  <si>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</si>
  <si>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</si>
  <si>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</si>
  <si>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</si>
  <si>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</si>
  <si>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</si>
  <si>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</si>
  <si>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</si>
  <si>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</si>
  <si>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</si>
  <si>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</si>
  <si>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</si>
  <si>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</si>
  <si>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</si>
  <si>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</si>
  <si>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</si>
  <si>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</si>
  <si>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</si>
  <si>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</si>
  <si>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</si>
  <si>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</si>
  <si>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</si>
  <si>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</si>
  <si>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</si>
  <si>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</si>
  <si>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</si>
  <si>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</si>
  <si>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</si>
  <si>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</si>
  <si>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</si>
  <si>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</si>
  <si>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</si>
  <si>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</si>
  <si>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</si>
  <si>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</si>
  <si>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</si>
  <si>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</si>
  <si>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</si>
  <si>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</si>
  <si>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</si>
  <si>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</si>
  <si>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</si>
  <si>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</si>
  <si>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</si>
  <si>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</si>
  <si>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</si>
  <si>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</si>
  <si>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</si>
  <si>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</si>
  <si>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</si>
  <si>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</si>
  <si>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</si>
  <si>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</si>
  <si>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</si>
  <si>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</si>
  <si>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</si>
  <si>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</si>
  <si>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</si>
  <si>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</si>
  <si>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</si>
  <si>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</si>
  <si>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</si>
  <si>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</si>
  <si>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</si>
  <si>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</si>
  <si>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</si>
  <si>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</si>
  <si>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</si>
  <si>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</si>
  <si>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</si>
  <si>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</si>
  <si>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</si>
  <si>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</si>
  <si>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</si>
  <si>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</si>
  <si>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</si>
  <si>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</si>
  <si>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</si>
  <si>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</si>
  <si>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</si>
  <si>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</si>
  <si>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</si>
  <si>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</si>
  <si>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</si>
  <si>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</si>
  <si>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</si>
  <si>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</si>
  <si>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</si>
  <si>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</si>
  <si>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</si>
  <si>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</si>
  <si>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</si>
  <si>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</si>
  <si>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</si>
  <si>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</si>
  <si>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</si>
  <si>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</si>
  <si>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</si>
  <si>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</si>
  <si>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</si>
  <si>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</si>
  <si>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</si>
  <si>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</si>
  <si>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</si>
  <si>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</si>
  <si>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</si>
  <si>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</si>
  <si>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</si>
  <si>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</si>
  <si>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</si>
  <si>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</si>
  <si>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</si>
  <si>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</si>
  <si>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</si>
  <si>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</si>
  <si>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</si>
  <si>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</si>
  <si>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</si>
  <si>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</si>
  <si>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</si>
  <si>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</si>
  <si>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</si>
  <si>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</si>
  <si>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</si>
  <si>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</si>
  <si>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</si>
  <si>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</si>
  <si>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</si>
  <si>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</si>
  <si>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</si>
  <si>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</si>
  <si>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</si>
  <si>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</si>
  <si>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</si>
  <si>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</si>
  <si>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</si>
  <si>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</si>
  <si>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</si>
  <si>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</si>
  <si>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</si>
  <si>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</si>
  <si>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</si>
  <si>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</si>
  <si>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</si>
  <si>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</si>
  <si>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</si>
  <si>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</si>
  <si>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</si>
  <si>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</si>
  <si>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</si>
  <si>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</si>
  <si>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</si>
  <si>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</si>
  <si>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</si>
  <si>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</si>
  <si>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</si>
  <si>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</si>
  <si>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</si>
  <si>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</si>
  <si>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</si>
  <si>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</si>
  <si>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</si>
  <si>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</si>
  <si>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</si>
  <si>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</si>
  <si>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</si>
  <si>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</si>
  <si>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</si>
  <si>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</si>
  <si>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</si>
  <si>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</si>
  <si>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</si>
  <si>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</si>
  <si>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</si>
  <si>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</si>
  <si>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</si>
  <si>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</si>
  <si>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</si>
  <si>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</si>
  <si>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</si>
  <si>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</si>
  <si>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</si>
  <si>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</si>
  <si>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</si>
  <si>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</si>
  <si>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</si>
  <si>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</si>
  <si>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</si>
  <si>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</si>
  <si>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</si>
  <si>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</si>
  <si>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</si>
  <si>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</si>
  <si>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</si>
  <si>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</si>
  <si>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</si>
  <si>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</si>
  <si>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</si>
  <si>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</si>
  <si>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</si>
  <si>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</si>
  <si>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</si>
  <si>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</si>
  <si>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</si>
  <si>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</si>
  <si>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</si>
  <si>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</si>
  <si>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</si>
  <si>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</si>
  <si>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</si>
  <si>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</si>
  <si>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</si>
  <si>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</si>
  <si>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</si>
  <si>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</si>
  <si>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</si>
  <si>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</si>
  <si>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</si>
  <si>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</si>
  <si>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</si>
  <si>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</si>
  <si>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</si>
  <si>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</si>
  <si>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</si>
  <si>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</si>
  <si>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</si>
  <si>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</si>
  <si>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</si>
  <si>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</si>
  <si>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</si>
  <si>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</si>
  <si>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</si>
  <si>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</si>
  <si>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</si>
  <si>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</si>
  <si>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</si>
  <si>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</si>
  <si>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</si>
  <si>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</si>
  <si>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</si>
  <si>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</si>
  <si>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</si>
  <si>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</si>
  <si>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</si>
  <si>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</si>
  <si>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</si>
  <si>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</si>
  <si>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</si>
  <si>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</si>
  <si>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</si>
  <si>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</si>
  <si>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</si>
  <si>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</si>
  <si>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</si>
  <si>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</si>
  <si>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</si>
  <si>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</si>
  <si>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</si>
  <si>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</si>
  <si>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</si>
  <si>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</si>
  <si>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</si>
  <si>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</si>
  <si>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</si>
  <si>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</si>
  <si>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</si>
  <si>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</si>
  <si>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</si>
  <si>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</si>
  <si>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</si>
  <si>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</si>
  <si>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</si>
  <si>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</si>
  <si>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</si>
  <si>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</si>
  <si>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</si>
  <si>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</si>
  <si>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</si>
  <si>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</si>
  <si>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</si>
  <si>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</si>
  <si>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</si>
  <si>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</si>
  <si>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</si>
  <si>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</si>
  <si>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</si>
  <si>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</si>
  <si>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</si>
  <si>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</si>
  <si>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</si>
  <si>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</si>
  <si>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</si>
  <si>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</si>
  <si>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</si>
  <si>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</si>
  <si>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</si>
  <si>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</si>
  <si>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</si>
  <si>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</si>
  <si>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</si>
  <si>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</si>
  <si>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</si>
  <si>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</si>
  <si>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</si>
  <si>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</si>
  <si>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</si>
  <si>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</si>
  <si>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</si>
  <si>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</si>
  <si>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</si>
  <si>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</si>
  <si>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</si>
  <si>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</si>
  <si>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</si>
  <si>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</si>
  <si>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</si>
  <si>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</si>
  <si>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</si>
  <si>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</si>
  <si>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</si>
  <si>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</si>
  <si>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</si>
  <si>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</si>
  <si>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</si>
  <si>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</si>
  <si>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</si>
  <si>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</si>
  <si>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</si>
  <si>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</si>
  <si>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</si>
  <si>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</si>
  <si>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</si>
  <si>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</si>
  <si>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</si>
  <si>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</si>
  <si>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</si>
  <si>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</si>
  <si>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</si>
  <si>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</si>
  <si>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</si>
  <si>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</si>
  <si>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</si>
  <si>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</si>
  <si>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</si>
  <si>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</si>
  <si>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</si>
  <si>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</si>
  <si>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</si>
  <si>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</si>
  <si>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</si>
  <si>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</si>
  <si>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</si>
  <si>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</si>
  <si>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</si>
  <si>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</si>
  <si>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</si>
  <si>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</si>
  <si>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</si>
  <si>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</si>
  <si>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</si>
  <si>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</si>
  <si>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</si>
  <si>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</si>
  <si>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</si>
  <si>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</si>
  <si>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</si>
  <si>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</si>
  <si>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</si>
  <si>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</si>
  <si>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</si>
  <si>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</si>
  <si>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</si>
  <si>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</si>
  <si>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</si>
  <si>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</si>
  <si>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</si>
  <si>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</si>
  <si>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</si>
  <si>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</si>
  <si>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</si>
  <si>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</si>
  <si>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</si>
  <si>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</si>
  <si>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</si>
  <si>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</si>
  <si>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</si>
  <si>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</si>
  <si>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</si>
  <si>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</si>
  <si>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</si>
  <si>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</si>
  <si>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</si>
  <si>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</si>
  <si>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</si>
  <si>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</si>
  <si>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</si>
  <si>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</si>
  <si>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</si>
  <si>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</si>
  <si>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</si>
  <si>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</si>
  <si>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</si>
  <si>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</si>
  <si>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</si>
  <si>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</si>
  <si>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</si>
  <si>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</si>
  <si>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</si>
  <si>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</si>
  <si>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</si>
  <si>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</si>
  <si>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</si>
  <si>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</si>
  <si>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</si>
  <si>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</si>
  <si>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</si>
  <si>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</si>
  <si>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</si>
  <si>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</si>
  <si>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</si>
  <si>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</si>
  <si>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</si>
  <si>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</si>
  <si>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</si>
  <si>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</si>
  <si>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</si>
  <si>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</si>
  <si>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</si>
  <si>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</si>
  <si>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</si>
  <si>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</si>
  <si>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</si>
  <si>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</si>
  <si>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</si>
  <si>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</si>
  <si>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</si>
  <si>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</si>
  <si>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</si>
  <si>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</si>
  <si>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</si>
  <si>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</si>
  <si>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</si>
  <si>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</si>
  <si>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</si>
  <si>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</si>
  <si>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</si>
  <si>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</si>
  <si>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</si>
  <si>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</si>
  <si>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</si>
  <si>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</si>
  <si>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</si>
  <si>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</si>
  <si>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</si>
  <si>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</si>
  <si>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</si>
  <si>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</si>
  <si>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</si>
  <si>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</si>
  <si>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</si>
  <si>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</si>
  <si>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</si>
  <si>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</si>
  <si>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</si>
  <si>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</si>
  <si>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</si>
  <si>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</si>
  <si>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</si>
  <si>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</si>
  <si>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</si>
  <si>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</si>
  <si>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</si>
  <si>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</si>
  <si>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</si>
  <si>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</si>
  <si>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</si>
  <si>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</si>
  <si>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</si>
  <si>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</si>
  <si>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</si>
  <si>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</si>
  <si>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</si>
  <si>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</si>
  <si>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</si>
  <si>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</si>
  <si>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</si>
  <si>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</si>
  <si>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</si>
  <si>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</si>
  <si>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</si>
  <si>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</si>
  <si>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</si>
  <si>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</si>
  <si>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</si>
  <si>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</si>
  <si>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</si>
  <si>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</si>
  <si>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</si>
  <si>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</si>
  <si>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</si>
  <si>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</si>
  <si>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</si>
  <si>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</si>
  <si>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</si>
  <si>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</si>
  <si>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</si>
  <si>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</si>
  <si>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</si>
  <si>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</si>
  <si>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</si>
  <si>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</si>
  <si>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</si>
  <si>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</si>
  <si>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</si>
  <si>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</si>
  <si>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</si>
  <si>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</si>
  <si>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</si>
  <si>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</si>
  <si>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</si>
  <si>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</si>
  <si>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</si>
  <si>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</si>
  <si>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</si>
  <si>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</si>
  <si>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</si>
  <si>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</si>
  <si>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</si>
  <si>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</si>
  <si>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</si>
  <si>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</si>
  <si>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</si>
  <si>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</si>
  <si>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</si>
  <si>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</si>
  <si>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</si>
  <si>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</si>
  <si>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</si>
  <si>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</si>
  <si>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</si>
  <si>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</si>
  <si>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</si>
  <si>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</si>
  <si>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</si>
  <si>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</si>
  <si>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</si>
  <si>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</si>
  <si>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</si>
  <si>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</si>
  <si>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</si>
  <si>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</si>
  <si>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</si>
  <si>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</si>
  <si>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</si>
  <si>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</si>
  <si>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</si>
  <si>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</si>
  <si>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</si>
  <si>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</si>
  <si>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</si>
  <si>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</si>
  <si>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</si>
  <si>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</si>
  <si>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</si>
  <si>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</si>
  <si>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</si>
  <si>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</si>
  <si>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</si>
  <si>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</si>
  <si>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</si>
  <si>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</si>
  <si>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</si>
  <si>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</si>
  <si>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</si>
  <si>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</si>
  <si>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</si>
  <si>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</si>
  <si>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</si>
  <si>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</si>
  <si>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</si>
  <si>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</si>
  <si>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</si>
  <si>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</si>
  <si>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</si>
  <si>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</si>
  <si>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</si>
  <si>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</si>
  <si>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</si>
  <si>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</si>
  <si>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</si>
  <si>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</si>
  <si>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</si>
  <si>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</si>
  <si>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</si>
  <si>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</si>
  <si>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</si>
  <si>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</si>
  <si>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</si>
  <si>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</si>
  <si>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</si>
  <si>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</si>
  <si>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</si>
  <si>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</si>
  <si>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</si>
  <si>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</si>
  <si>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</si>
  <si>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</si>
  <si>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</si>
  <si>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</si>
  <si>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</si>
  <si>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</si>
  <si>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</si>
  <si>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</si>
  <si>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</si>
  <si>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</si>
  <si>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</si>
  <si>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</si>
  <si>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</si>
  <si>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</si>
  <si>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</si>
  <si>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</si>
  <si>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</si>
  <si>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</si>
  <si>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</si>
  <si>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</si>
  <si>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</si>
  <si>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</si>
  <si>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</si>
  <si>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</si>
  <si>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</si>
  <si>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</si>
  <si>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</si>
  <si>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</si>
  <si>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</si>
  <si>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</si>
  <si>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</si>
  <si>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</si>
  <si>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</si>
  <si>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</si>
  <si>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</si>
  <si>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</si>
  <si>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</si>
  <si>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</si>
  <si>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</si>
  <si>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</si>
  <si>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</si>
  <si>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</si>
  <si>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</si>
  <si>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</si>
  <si>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</si>
  <si>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</si>
  <si>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</si>
  <si>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</si>
  <si>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</si>
  <si>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</si>
  <si>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</si>
  <si>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</si>
  <si>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</si>
  <si>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</si>
  <si>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</si>
  <si>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</si>
  <si>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</si>
  <si>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</si>
  <si>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</si>
  <si>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</si>
  <si>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</si>
  <si>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</si>
  <si>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</si>
  <si>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</si>
  <si>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</si>
  <si>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</si>
  <si>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</si>
  <si>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</si>
  <si>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</si>
  <si>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</si>
  <si>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</si>
  <si>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</si>
  <si>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</si>
  <si>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</si>
  <si>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</si>
  <si>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</si>
  <si>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</si>
  <si>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</si>
  <si>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</si>
  <si>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</si>
  <si>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</si>
  <si>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</si>
  <si>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</si>
  <si>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</si>
  <si>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</si>
  <si>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</si>
  <si>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</si>
  <si>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</si>
  <si>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</si>
  <si>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</si>
  <si>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</si>
  <si>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</si>
  <si>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</si>
  <si>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</si>
  <si>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</si>
  <si>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</si>
  <si>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</si>
  <si>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</si>
  <si>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</si>
  <si>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</si>
  <si>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</si>
  <si>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</si>
  <si>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</si>
  <si>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</si>
  <si>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</si>
  <si>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</si>
  <si>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</si>
  <si>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</si>
  <si>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</si>
  <si>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</si>
  <si>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</si>
  <si>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</si>
  <si>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</si>
  <si>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</si>
  <si>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</si>
  <si>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</si>
  <si>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</si>
  <si>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</si>
  <si>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</si>
  <si>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</si>
  <si>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</si>
  <si>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</si>
  <si>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</si>
  <si>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</si>
  <si>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</si>
  <si>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</si>
  <si>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</si>
  <si>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</si>
  <si>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</si>
  <si>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</si>
  <si>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</si>
  <si>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</si>
  <si>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</si>
  <si>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</si>
  <si>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</si>
  <si>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</si>
  <si>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</si>
  <si>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</si>
  <si>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</si>
  <si>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</si>
  <si>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</si>
  <si>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</si>
  <si>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</si>
  <si>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</si>
  <si>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</si>
  <si>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</si>
  <si>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</si>
  <si>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</si>
  <si>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</si>
  <si>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</si>
  <si>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</si>
  <si>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</si>
  <si>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</si>
  <si>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</si>
  <si>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</si>
  <si>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</si>
  <si>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</si>
  <si>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</si>
  <si>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</si>
  <si>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</si>
  <si>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</si>
  <si>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</si>
  <si>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</si>
  <si>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</si>
  <si>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</si>
  <si>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</si>
  <si>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</si>
  <si>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</si>
  <si>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</si>
  <si>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</si>
  <si>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</si>
  <si>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</si>
  <si>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</si>
  <si>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</si>
  <si>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</si>
  <si>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</si>
  <si>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</si>
  <si>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</si>
  <si>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</si>
  <si>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</si>
  <si>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</si>
  <si>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</si>
  <si>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</si>
  <si>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</si>
  <si>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</si>
  <si>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</si>
  <si>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</si>
  <si>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</si>
  <si>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</si>
  <si>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</si>
  <si>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</si>
  <si>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</si>
  <si>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</si>
  <si>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</si>
  <si>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</si>
  <si>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</si>
  <si>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</si>
  <si>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</si>
  <si>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</si>
  <si>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</si>
  <si>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</si>
  <si>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</si>
  <si>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</si>
  <si>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</si>
  <si>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</si>
  <si>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</si>
  <si>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</si>
  <si>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</si>
  <si>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</si>
  <si>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</si>
  <si>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</si>
  <si>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</si>
  <si>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</si>
  <si>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</si>
  <si>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</si>
  <si>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</si>
  <si>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</si>
  <si>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</si>
  <si>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</si>
  <si>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</si>
  <si>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</si>
  <si>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</si>
  <si>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</si>
  <si>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</si>
  <si>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</si>
  <si>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</si>
  <si>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</si>
  <si>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</si>
  <si>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</si>
  <si>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</si>
  <si>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</si>
  <si>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</si>
  <si>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</si>
  <si>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</si>
  <si>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</si>
  <si>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</si>
  <si>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</si>
  <si>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</si>
  <si>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</si>
  <si>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</si>
  <si>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</si>
  <si>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</si>
  <si>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</si>
  <si>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</si>
  <si>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</si>
  <si>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</si>
  <si>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</si>
  <si>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</si>
  <si>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</si>
  <si>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</si>
  <si>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</si>
  <si>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</si>
  <si>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</si>
  <si>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</si>
  <si>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</si>
  <si>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</si>
  <si>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</si>
  <si>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</si>
  <si>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</si>
  <si>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</si>
  <si>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</si>
  <si>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</si>
  <si>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</si>
  <si>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</si>
  <si>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</si>
  <si>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</si>
  <si>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</si>
  <si>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</si>
  <si>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</si>
  <si>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</si>
  <si>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</si>
  <si>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</si>
  <si>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</si>
  <si>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</si>
  <si>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</si>
  <si>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</si>
  <si>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</si>
  <si>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</si>
  <si>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</si>
  <si>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</si>
  <si>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</si>
  <si>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</si>
  <si>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</si>
  <si>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</si>
  <si>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</si>
  <si>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</si>
  <si>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</si>
  <si>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</si>
  <si>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</si>
  <si>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</si>
  <si>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</si>
  <si>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</si>
  <si>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</si>
  <si>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</si>
  <si>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</si>
  <si>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</si>
  <si>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</si>
  <si>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</si>
  <si>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</si>
  <si>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</si>
  <si>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</si>
  <si>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</si>
  <si>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</si>
  <si>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</si>
  <si>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</si>
  <si>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</si>
  <si>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</si>
  <si>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</si>
  <si>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</si>
  <si>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</si>
  <si>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</si>
  <si>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</si>
  <si>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</si>
  <si>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</si>
  <si>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</si>
  <si>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</si>
  <si>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</si>
  <si>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</si>
  <si>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</si>
  <si>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</si>
  <si>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</si>
  <si>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</si>
  <si>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</si>
  <si>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</si>
  <si>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</si>
  <si>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</si>
  <si>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</si>
  <si>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</si>
  <si>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</si>
  <si>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</si>
  <si>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</si>
  <si>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</si>
  <si>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</si>
  <si>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</si>
  <si>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</si>
  <si>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</si>
  <si>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</si>
  <si>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</si>
  <si>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</si>
  <si>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</si>
  <si>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</si>
  <si>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</si>
  <si>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</si>
  <si>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</si>
  <si>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</si>
  <si>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</si>
  <si>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</si>
  <si>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</si>
  <si>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</si>
  <si>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</si>
  <si>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</si>
  <si>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</si>
  <si>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</si>
  <si>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</si>
  <si>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</si>
  <si>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</si>
  <si>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</si>
  <si>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</si>
  <si>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</si>
  <si>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</si>
  <si>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</si>
  <si>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</si>
  <si>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</si>
  <si>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</si>
  <si>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</si>
  <si>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</si>
  <si>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</si>
  <si>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</si>
  <si>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</si>
  <si>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</si>
  <si>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</si>
  <si>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</si>
  <si>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</si>
  <si>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</si>
  <si>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</si>
  <si>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</si>
  <si>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</si>
  <si>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</si>
  <si>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</si>
  <si>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</si>
  <si>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</si>
  <si>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</si>
  <si>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</si>
  <si>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</si>
  <si>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</si>
  <si>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</si>
  <si>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</si>
  <si>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</si>
  <si>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</si>
  <si>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</si>
  <si>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</si>
  <si>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</si>
  <si>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</si>
  <si>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</si>
  <si>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</si>
  <si>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</si>
  <si>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</si>
  <si>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</si>
  <si>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</si>
  <si>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</si>
  <si>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</si>
  <si>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</si>
  <si>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</si>
  <si>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</si>
  <si>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</si>
  <si>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</si>
  <si>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</si>
  <si>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</si>
  <si>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</si>
  <si>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</si>
  <si>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</si>
  <si>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</si>
  <si>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</si>
  <si>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</si>
  <si>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</si>
  <si>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</si>
  <si>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</si>
  <si>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</si>
  <si>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</si>
  <si>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</si>
  <si>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</si>
  <si>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</si>
  <si>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</si>
  <si>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</si>
  <si>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</si>
  <si>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</si>
  <si>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</si>
  <si>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</si>
  <si>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</si>
  <si>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</si>
  <si>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</si>
  <si>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</si>
  <si>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</si>
  <si>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</si>
  <si>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</si>
  <si>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</si>
  <si>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</si>
  <si>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</si>
  <si>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</si>
  <si>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</si>
  <si>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</si>
  <si>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</si>
  <si>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</si>
  <si>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</si>
  <si>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</si>
  <si>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</si>
  <si>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</si>
  <si>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</si>
  <si>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</si>
  <si>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</si>
  <si>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</si>
  <si>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</si>
  <si>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</si>
  <si>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</si>
  <si>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</si>
  <si>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</si>
  <si>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</si>
  <si>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</si>
  <si>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</si>
  <si>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</si>
  <si>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</si>
  <si>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</si>
  <si>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</si>
  <si>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</si>
  <si>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</si>
  <si>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</si>
  <si>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</si>
  <si>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</si>
  <si>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</si>
  <si>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</si>
  <si>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</si>
  <si>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</si>
  <si>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</si>
  <si>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</si>
  <si>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</si>
  <si>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</si>
  <si>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</si>
  <si>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</si>
  <si>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</si>
  <si>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</si>
  <si>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</si>
  <si>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</si>
  <si>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</si>
  <si>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</si>
  <si>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</si>
  <si>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</si>
  <si>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</si>
  <si>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</si>
  <si>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</si>
  <si>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</si>
  <si>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</si>
  <si>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</si>
  <si>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</si>
  <si>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</si>
  <si>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</si>
  <si>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</si>
  <si>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</si>
  <si>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</si>
  <si>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</si>
  <si>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</si>
  <si>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</si>
  <si>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</si>
  <si>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</si>
  <si>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</si>
  <si>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</si>
  <si>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</si>
  <si>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</si>
  <si>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</si>
  <si>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</si>
  <si>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</si>
  <si>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</si>
  <si>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</si>
  <si>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</si>
  <si>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</si>
  <si>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</si>
  <si>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</si>
  <si>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</si>
  <si>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</si>
  <si>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</si>
  <si>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</si>
  <si>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</si>
  <si>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</si>
  <si>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</si>
  <si>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</si>
  <si>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</si>
  <si>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</si>
  <si>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</si>
  <si>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</si>
  <si>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</si>
  <si>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</si>
  <si>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</si>
  <si>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</si>
  <si>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</si>
  <si>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</si>
  <si>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</si>
  <si>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</si>
  <si>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</si>
  <si>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</si>
  <si>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</si>
  <si>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</si>
  <si>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</si>
  <si>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</si>
  <si>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</si>
  <si>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</si>
  <si>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</si>
  <si>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</si>
  <si>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</si>
  <si>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</si>
  <si>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</si>
  <si>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</si>
  <si>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</si>
  <si>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</si>
  <si>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</si>
  <si>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</si>
  <si>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</si>
  <si>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</si>
  <si>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</si>
  <si>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</si>
  <si>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</si>
  <si>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</si>
  <si>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</si>
  <si>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</si>
  <si>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</si>
  <si>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</si>
  <si>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</si>
  <si>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</si>
  <si>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</si>
  <si>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</si>
  <si>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</si>
  <si>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</si>
  <si>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</si>
  <si>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</si>
  <si>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</si>
  <si>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</si>
  <si>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</si>
  <si>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</si>
  <si>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</si>
  <si>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</si>
  <si>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</si>
  <si>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</si>
  <si>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</si>
  <si>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</si>
  <si>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</si>
  <si>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</si>
  <si>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</si>
  <si>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</si>
  <si>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</si>
  <si>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</si>
  <si>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</si>
  <si>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</si>
  <si>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</si>
  <si>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</si>
  <si>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</si>
  <si>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</si>
  <si>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</si>
  <si>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</si>
  <si>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</si>
  <si>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</si>
  <si>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</si>
  <si>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</si>
  <si>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</si>
  <si>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</si>
  <si>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</si>
  <si>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</si>
  <si>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</si>
  <si>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</si>
  <si>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</si>
  <si>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</si>
  <si>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</si>
  <si>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</si>
  <si>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</si>
  <si>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</si>
  <si>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</si>
  <si>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</si>
  <si>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</si>
  <si>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</si>
  <si>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</si>
  <si>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</si>
  <si>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</si>
  <si>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</si>
  <si>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</si>
  <si>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</si>
  <si>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</si>
  <si>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</si>
  <si>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</si>
  <si>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</si>
  <si>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</si>
  <si>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</si>
  <si>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</si>
  <si>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</si>
  <si>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</si>
  <si>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</si>
  <si>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</si>
  <si>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</si>
  <si>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</si>
  <si>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</si>
  <si>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</si>
  <si>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</si>
  <si>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</si>
  <si>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</si>
  <si>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</si>
  <si>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</si>
  <si>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</si>
  <si>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</si>
  <si>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</si>
  <si>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</si>
  <si>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</si>
  <si>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</si>
  <si>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</si>
  <si>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</si>
  <si>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</si>
  <si>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</si>
  <si>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</si>
  <si>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</si>
  <si>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</si>
  <si>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</si>
  <si>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</si>
  <si>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</si>
  <si>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</si>
  <si>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</si>
  <si>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</si>
  <si>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</si>
  <si>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</si>
  <si>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</si>
  <si>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</si>
  <si>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</si>
  <si>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</si>
  <si>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</si>
  <si>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</si>
  <si>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</si>
  <si>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</si>
  <si>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</si>
  <si>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</si>
  <si>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</si>
  <si>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</si>
  <si>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</si>
  <si>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</si>
  <si>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</si>
  <si>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</si>
  <si>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</si>
  <si>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</si>
  <si>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</si>
  <si>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</si>
  <si>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</si>
  <si>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</si>
  <si>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</si>
  <si>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</si>
  <si>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</si>
  <si>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</si>
  <si>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</si>
  <si>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</si>
  <si>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</si>
  <si>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</si>
  <si>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</si>
  <si>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</si>
  <si>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</si>
  <si>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</si>
  <si>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</si>
  <si>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</si>
  <si>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</si>
  <si>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</si>
  <si>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</si>
  <si>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</si>
  <si>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</si>
  <si>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</si>
  <si>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</si>
  <si>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</si>
  <si>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</si>
  <si>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</si>
  <si>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</si>
  <si>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</si>
  <si>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</si>
  <si>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</si>
  <si>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</si>
  <si>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</si>
  <si>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</si>
  <si>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</si>
  <si>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</si>
  <si>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</si>
  <si>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</si>
  <si>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</si>
  <si>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</si>
  <si>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</si>
  <si>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</si>
  <si>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</si>
  <si>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</si>
  <si>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</si>
  <si>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</si>
  <si>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</si>
  <si>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</si>
  <si>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</si>
  <si>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</si>
  <si>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</si>
  <si>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</si>
  <si>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</si>
  <si>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</si>
  <si>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</si>
  <si>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</si>
  <si>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</si>
  <si>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</si>
  <si>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</si>
  <si>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</si>
  <si>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</si>
  <si>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</si>
  <si>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</si>
  <si>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</si>
  <si>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</si>
  <si>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</si>
  <si>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</si>
  <si>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</si>
  <si>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</si>
  <si>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</si>
  <si>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</si>
  <si>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</si>
  <si>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</si>
  <si>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</si>
  <si>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</si>
  <si>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</si>
  <si>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</si>
  <si>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</si>
  <si>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</si>
  <si>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</si>
  <si>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</si>
  <si>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</si>
  <si>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</si>
  <si>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</si>
  <si>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</si>
  <si>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</si>
  <si>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</si>
  <si>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</si>
  <si>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</si>
  <si>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</si>
  <si>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</si>
  <si>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</si>
  <si>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</si>
  <si>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</si>
  <si>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</si>
  <si>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</si>
  <si>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</si>
  <si>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</si>
  <si>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</si>
  <si>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</si>
  <si>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</si>
  <si>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</si>
  <si>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</si>
  <si>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</si>
  <si>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</si>
  <si>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</si>
  <si>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</si>
  <si>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</si>
  <si>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</si>
  <si>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</si>
  <si>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</si>
  <si>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</si>
  <si>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</si>
  <si>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</si>
  <si>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</si>
  <si>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</si>
  <si>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</si>
  <si>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</si>
  <si>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</si>
  <si>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</si>
  <si>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</si>
  <si>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</si>
  <si>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</si>
  <si>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</si>
  <si>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</si>
  <si>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</si>
  <si>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</si>
  <si>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</si>
  <si>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</si>
  <si>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</si>
  <si>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</si>
  <si>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</si>
  <si>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</si>
  <si>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</si>
  <si>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</si>
  <si>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</si>
  <si>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</si>
  <si>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</si>
  <si>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</si>
  <si>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</si>
  <si>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</si>
  <si>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</si>
  <si>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</si>
  <si>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</si>
  <si>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</si>
  <si>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</si>
  <si>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</si>
  <si>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</si>
  <si>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</si>
  <si>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</si>
  <si>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</si>
  <si>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</si>
  <si>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</si>
  <si>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</si>
  <si>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</si>
  <si>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</si>
  <si>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</si>
  <si>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</si>
  <si>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</si>
  <si>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</si>
  <si>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</si>
  <si>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</si>
  <si>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</si>
  <si>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</si>
  <si>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</si>
  <si>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</si>
  <si>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</si>
  <si>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</si>
  <si>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</si>
  <si>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</si>
  <si>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</si>
  <si>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</si>
  <si>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</si>
  <si>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</si>
  <si>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</si>
  <si>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</si>
  <si>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</si>
  <si>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</si>
  <si>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</si>
  <si>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</si>
  <si>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</si>
  <si>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</si>
  <si>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</si>
  <si>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</si>
  <si>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</si>
  <si>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</si>
  <si>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</si>
  <si>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</si>
  <si>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</si>
  <si>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</si>
  <si>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</si>
  <si>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</si>
  <si>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</si>
  <si>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</si>
  <si>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</si>
  <si>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</si>
  <si>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</si>
  <si>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</si>
  <si>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</si>
  <si>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</si>
  <si>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</si>
  <si>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</si>
  <si>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</si>
  <si>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</si>
  <si>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</si>
  <si>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</si>
  <si>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</si>
  <si>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</si>
  <si>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</si>
  <si>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</si>
  <si>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</si>
  <si>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</si>
  <si>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</si>
  <si>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</si>
  <si>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</si>
  <si>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</si>
  <si>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</si>
  <si>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</si>
  <si>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</si>
  <si>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</si>
  <si>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</si>
  <si>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</si>
  <si>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</si>
  <si>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</si>
  <si>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</si>
  <si>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</si>
  <si>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</si>
  <si>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</si>
  <si>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</si>
  <si>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</si>
  <si>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</si>
  <si>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</si>
  <si>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</si>
  <si>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</si>
  <si>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</si>
  <si>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</si>
  <si>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</si>
  <si>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</si>
  <si>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</si>
  <si>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</si>
  <si>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</si>
  <si>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</si>
  <si>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</si>
  <si>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</si>
  <si>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</si>
  <si>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</si>
  <si>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</si>
  <si>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</si>
  <si>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</si>
  <si>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</si>
  <si>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</si>
  <si>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</si>
  <si>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</si>
  <si>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</si>
  <si>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</si>
  <si>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</si>
  <si>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</si>
  <si>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</si>
  <si>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</si>
  <si>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</si>
  <si>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</si>
  <si>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</si>
  <si>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</si>
  <si>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</si>
  <si>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</si>
  <si>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</si>
  <si>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</si>
  <si>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</si>
  <si>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</si>
  <si>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</si>
  <si>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</si>
  <si>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</si>
  <si>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</si>
  <si>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</si>
  <si>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</si>
  <si>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</si>
  <si>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</si>
  <si>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</si>
  <si>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</si>
  <si>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</si>
  <si>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</si>
  <si>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</si>
  <si>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</si>
  <si>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</si>
  <si>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</si>
  <si>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</si>
  <si>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</si>
  <si>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</si>
  <si>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</si>
  <si>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</si>
  <si>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</si>
  <si>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</si>
  <si>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</si>
  <si>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</si>
  <si>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</si>
  <si>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</si>
  <si>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</si>
  <si>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</si>
  <si>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</si>
  <si>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</si>
  <si>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</si>
  <si>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</si>
  <si>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</si>
  <si>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</si>
  <si>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</si>
  <si>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</si>
  <si>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</si>
  <si>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</si>
  <si>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</si>
  <si>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</si>
  <si>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</si>
  <si>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</si>
  <si>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</si>
  <si>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</si>
  <si>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</si>
  <si>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</si>
  <si>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</si>
  <si>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</si>
  <si>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</si>
  <si>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</si>
  <si>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</si>
  <si>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</si>
  <si>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</si>
  <si>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</si>
  <si>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</si>
  <si>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</si>
  <si>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</si>
  <si>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</si>
  <si>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</si>
  <si>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</si>
  <si>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</si>
  <si>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</si>
  <si>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</si>
  <si>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</si>
  <si>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</si>
  <si>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</si>
  <si>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</si>
  <si>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</si>
  <si>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</si>
  <si>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</si>
  <si>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</si>
  <si>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</si>
  <si>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</si>
  <si>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</si>
  <si>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</si>
  <si>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</si>
  <si>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</si>
  <si>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</si>
  <si>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</si>
  <si>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</si>
  <si>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</si>
  <si>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</si>
  <si>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</si>
  <si>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</si>
  <si>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</si>
  <si>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</si>
  <si>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</si>
  <si>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</si>
  <si>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</si>
  <si>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</si>
  <si>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</si>
  <si>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</si>
  <si>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</si>
  <si>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</si>
  <si>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</si>
  <si>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</si>
  <si>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</si>
  <si>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</si>
  <si>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</si>
  <si>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</si>
  <si>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</si>
  <si>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</si>
  <si>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</si>
  <si>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</si>
  <si>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</si>
  <si>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</si>
  <si>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</si>
  <si>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</si>
  <si>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</si>
  <si>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</si>
  <si>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</si>
  <si>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</si>
  <si>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</si>
  <si>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</si>
  <si>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</si>
  <si>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</si>
  <si>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</si>
  <si>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</si>
  <si>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</si>
  <si>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</si>
  <si>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</si>
  <si>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</si>
  <si>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</si>
  <si>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</si>
  <si>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</si>
  <si>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</si>
  <si>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</si>
  <si>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</si>
  <si>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</si>
  <si>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</si>
  <si>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</si>
  <si>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</si>
  <si>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</si>
  <si>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</si>
  <si>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</si>
  <si>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</si>
  <si>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</si>
  <si>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</si>
  <si>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</si>
  <si>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</si>
  <si>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</si>
  <si>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</si>
  <si>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</si>
  <si>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</si>
  <si>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</si>
  <si>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</si>
  <si>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</si>
  <si>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</si>
  <si>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</si>
  <si>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</si>
  <si>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</si>
  <si>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</si>
  <si>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</si>
  <si>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</si>
  <si>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</si>
  <si>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</si>
  <si>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</si>
  <si>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</si>
  <si>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</si>
  <si>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</si>
  <si>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</si>
  <si>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</si>
  <si>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</si>
  <si>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</si>
  <si>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</si>
  <si>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</si>
  <si>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</si>
  <si>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</si>
  <si>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</si>
  <si>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</si>
  <si>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</si>
  <si>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</si>
  <si>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</si>
  <si>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</si>
  <si>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</si>
  <si>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</si>
  <si>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</si>
  <si>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</si>
  <si>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</si>
  <si>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</si>
  <si>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</si>
  <si>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</si>
  <si>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</si>
  <si>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</si>
  <si>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</si>
  <si>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</si>
  <si>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</si>
  <si>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</si>
  <si>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</si>
  <si>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</si>
  <si>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</si>
  <si>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</si>
  <si>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</si>
  <si>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</si>
  <si>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</si>
  <si>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</si>
  <si>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</si>
  <si>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</si>
  <si>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</si>
  <si>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</si>
  <si>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</si>
  <si>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</si>
  <si>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</si>
  <si>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</si>
  <si>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</si>
  <si>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</si>
  <si>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</si>
  <si>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</si>
  <si>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</si>
  <si>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</si>
  <si>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</si>
  <si>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</si>
  <si>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</si>
  <si>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</si>
  <si>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</si>
  <si>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</si>
  <si>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</si>
  <si>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</si>
  <si>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</si>
  <si>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</si>
  <si>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</si>
  <si>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</si>
  <si>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</si>
  <si>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</si>
  <si>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</si>
  <si>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</si>
  <si>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</si>
  <si>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</si>
  <si>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</si>
  <si>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</si>
  <si>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</si>
  <si>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</si>
  <si>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</si>
  <si>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</si>
  <si>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</si>
  <si>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</si>
  <si>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</si>
  <si>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</si>
  <si>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</si>
  <si>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</si>
  <si>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</si>
  <si>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</si>
  <si>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</si>
  <si>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</si>
  <si>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</si>
  <si>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</si>
  <si>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</si>
  <si>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</si>
  <si>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</si>
  <si>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</si>
  <si>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</si>
  <si>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</si>
  <si>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</si>
  <si>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</si>
  <si>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</si>
  <si>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</si>
  <si>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</si>
  <si>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</si>
  <si>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</si>
  <si>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</si>
  <si>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</si>
  <si>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</si>
  <si>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</si>
  <si>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</si>
  <si>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</si>
  <si>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</si>
  <si>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</si>
  <si>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</si>
  <si>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</si>
  <si>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</si>
  <si>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</si>
  <si>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</si>
  <si>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</si>
  <si>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</si>
  <si>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</si>
  <si>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</si>
  <si>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</si>
  <si>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</si>
  <si>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</si>
  <si>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</si>
  <si>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</si>
  <si>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</si>
  <si>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</si>
  <si>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</si>
  <si>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</si>
  <si>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</si>
  <si>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</si>
  <si>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</si>
  <si>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</si>
  <si>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</si>
  <si>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</si>
  <si>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</si>
  <si>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</si>
  <si>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</si>
  <si>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</si>
  <si>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</si>
  <si>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</si>
  <si>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</si>
  <si>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</si>
  <si>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</si>
  <si>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</si>
  <si>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</si>
  <si>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</si>
  <si>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</si>
  <si>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</si>
  <si>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</si>
  <si>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</si>
  <si>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</si>
  <si>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</si>
  <si>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</si>
  <si>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</si>
  <si>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</si>
  <si>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</si>
  <si>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</si>
  <si>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</si>
  <si>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</si>
  <si>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</si>
  <si>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</si>
  <si>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</si>
  <si>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</si>
  <si>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</si>
  <si>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</si>
  <si>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</si>
  <si>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</si>
  <si>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</si>
  <si>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</si>
  <si>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</si>
  <si>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</si>
  <si>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</si>
  <si>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</si>
  <si>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</si>
  <si>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</si>
  <si>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</si>
  <si>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</si>
  <si>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</si>
  <si>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</si>
  <si>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</si>
  <si>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</si>
  <si>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</si>
  <si>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</si>
  <si>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</si>
  <si>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</si>
  <si>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</si>
  <si>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</si>
  <si>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</si>
  <si>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</si>
  <si>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</si>
  <si>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</si>
  <si>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</si>
  <si>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</si>
  <si>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</si>
  <si>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</si>
  <si>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</si>
  <si>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</si>
  <si>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</si>
  <si>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</si>
  <si>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</si>
  <si>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</si>
  <si>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</si>
  <si>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</si>
  <si>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</si>
  <si>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</si>
  <si>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</si>
  <si>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</si>
  <si>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</si>
  <si>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</si>
  <si>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</si>
  <si>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</si>
  <si>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</si>
  <si>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</si>
  <si>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</si>
  <si>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</si>
  <si>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</si>
  <si>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</si>
  <si>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</si>
  <si>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</si>
  <si>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</si>
  <si>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</si>
  <si>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</si>
  <si>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</si>
  <si>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</si>
  <si>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</si>
  <si>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</si>
  <si>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</si>
  <si>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</si>
  <si>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</si>
  <si>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</si>
  <si>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</si>
  <si>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</si>
  <si>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</si>
  <si>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</si>
  <si>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</si>
  <si>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</si>
  <si>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</si>
  <si>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</si>
  <si>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</si>
  <si>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</si>
  <si>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</si>
  <si>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</si>
  <si>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</si>
  <si>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</si>
  <si>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</si>
  <si>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</si>
  <si>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</si>
  <si>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</si>
  <si>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</si>
  <si>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</si>
  <si>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</si>
  <si>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</si>
  <si>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</si>
  <si>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</si>
  <si>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</si>
  <si>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</si>
  <si>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</si>
  <si>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</si>
  <si>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</si>
  <si>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</si>
  <si>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</si>
  <si>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</si>
  <si>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</si>
  <si>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</si>
  <si>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</si>
  <si>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</si>
  <si>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</si>
  <si>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</si>
  <si>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</si>
  <si>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</si>
  <si>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</si>
  <si>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</si>
  <si>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</si>
  <si>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</si>
  <si>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</si>
  <si>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</si>
  <si>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</si>
  <si>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</si>
  <si>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</si>
  <si>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</si>
  <si>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</si>
  <si>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</si>
  <si>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</si>
  <si>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</si>
  <si>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</si>
  <si>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</si>
  <si>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</si>
  <si>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</si>
  <si>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</si>
  <si>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</si>
  <si>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</si>
  <si>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</si>
  <si>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</si>
  <si>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</si>
  <si>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</si>
  <si>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</si>
  <si>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</si>
  <si>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</si>
  <si>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</si>
  <si>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</si>
  <si>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</si>
  <si>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</si>
  <si>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</si>
  <si>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</si>
  <si>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</si>
  <si>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</si>
  <si>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</si>
  <si>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</si>
  <si>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</si>
  <si>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</si>
  <si>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</si>
  <si>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</si>
  <si>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</si>
  <si>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</si>
  <si>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</si>
  <si>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</si>
  <si>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</si>
  <si>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</si>
  <si>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</si>
  <si>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</si>
  <si>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</si>
  <si>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</si>
  <si>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</si>
  <si>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</si>
  <si>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</si>
  <si>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</si>
  <si>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</si>
  <si>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</si>
  <si>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</si>
  <si>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</si>
  <si>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</si>
  <si>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</si>
  <si>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</si>
  <si>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</si>
  <si>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</si>
  <si>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</si>
  <si>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</si>
  <si>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</si>
  <si>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</si>
  <si>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</si>
  <si>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</si>
  <si>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</si>
  <si>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</si>
  <si>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</si>
  <si>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</si>
  <si>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</si>
  <si>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</si>
  <si>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</si>
  <si>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</si>
  <si>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</si>
  <si>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</si>
  <si>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</si>
  <si>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</si>
  <si>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</si>
  <si>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</si>
  <si>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</si>
  <si>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</si>
  <si>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</si>
  <si>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</si>
  <si>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</si>
  <si>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</si>
  <si>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</si>
  <si>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</si>
  <si>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</si>
  <si>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</si>
  <si>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</si>
  <si>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</si>
  <si>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</si>
  <si>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</si>
  <si>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</si>
  <si>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</si>
  <si>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</si>
  <si>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</si>
  <si>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</si>
  <si>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</si>
  <si>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</si>
  <si>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</si>
  <si>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</si>
  <si>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</si>
  <si>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</si>
  <si>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</si>
  <si>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</si>
  <si>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</si>
  <si>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</si>
  <si>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</si>
  <si>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</si>
  <si>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</si>
  <si>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</si>
  <si>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</si>
  <si>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</si>
  <si>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</si>
  <si>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</si>
  <si>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</si>
  <si>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</si>
  <si>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</si>
  <si>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</si>
  <si>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</si>
  <si>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</si>
  <si>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</si>
  <si>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</si>
  <si>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</si>
  <si>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</si>
  <si>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</si>
  <si>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</si>
  <si>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</si>
  <si>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</si>
  <si>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</si>
  <si>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</si>
  <si>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</si>
  <si>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</si>
  <si>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</si>
  <si>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</si>
  <si>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</si>
  <si>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</si>
  <si>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</si>
  <si>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</si>
  <si>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</si>
  <si>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</si>
  <si>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</si>
  <si>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</si>
  <si>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</si>
  <si>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</si>
  <si>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</si>
  <si>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</si>
  <si>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</si>
  <si>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</si>
  <si>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</si>
  <si>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</si>
  <si>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</si>
  <si>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</si>
  <si>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</si>
  <si>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</si>
  <si>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</si>
  <si>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</si>
  <si>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</si>
  <si>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</si>
  <si>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</si>
  <si>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</si>
  <si>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</si>
  <si>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</si>
  <si>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</si>
  <si>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</si>
  <si>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</si>
  <si>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</si>
  <si>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</si>
  <si>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</si>
  <si>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</si>
  <si>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</si>
  <si>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</si>
  <si>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</si>
  <si>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</si>
  <si>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</si>
  <si>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</si>
  <si>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</si>
  <si>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</si>
  <si>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</si>
  <si>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</si>
  <si>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</si>
  <si>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</si>
  <si>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</si>
  <si>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</si>
  <si>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</si>
  <si>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</si>
  <si>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</si>
  <si>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</si>
  <si>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</si>
  <si>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</si>
  <si>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</si>
  <si>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</si>
  <si>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</si>
  <si>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</si>
  <si>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</si>
  <si>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</si>
  <si>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</si>
  <si>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</si>
  <si>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</si>
  <si>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</si>
  <si>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</si>
  <si>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</si>
  <si>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</si>
  <si>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</si>
  <si>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</si>
  <si>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</si>
  <si>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</si>
  <si>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</si>
  <si>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</si>
  <si>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</si>
  <si>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</si>
  <si>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</si>
  <si>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</si>
  <si>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</si>
  <si>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</si>
  <si>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</si>
  <si>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</si>
  <si>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</si>
  <si>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</si>
  <si>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</si>
  <si>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</si>
  <si>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</si>
  <si>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</si>
  <si>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</si>
  <si>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</si>
  <si>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</si>
  <si>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</si>
  <si>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</si>
  <si>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</si>
  <si>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</si>
  <si>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</si>
  <si>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</si>
  <si>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</si>
  <si>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</si>
  <si>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</si>
  <si>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</si>
  <si>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</si>
  <si>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</si>
  <si>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</si>
  <si>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</si>
  <si>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</si>
  <si>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</si>
  <si>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</si>
  <si>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</si>
  <si>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</si>
  <si>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</si>
  <si>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</si>
  <si>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</si>
  <si>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</si>
  <si>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</si>
  <si>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</si>
  <si>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</si>
  <si>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</si>
  <si>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</si>
  <si>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</si>
  <si>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</si>
  <si>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</si>
  <si>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</si>
  <si>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</si>
  <si>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</si>
  <si>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</si>
  <si>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</si>
  <si>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</si>
  <si>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</si>
  <si>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</si>
  <si>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</si>
  <si>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</si>
  <si>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</si>
  <si>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</si>
  <si>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</si>
  <si>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</si>
  <si>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</si>
  <si>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</si>
  <si>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</si>
  <si>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</si>
  <si>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</si>
  <si>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</si>
  <si>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</si>
  <si>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</si>
  <si>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</si>
  <si>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</si>
  <si>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</si>
  <si>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</si>
  <si>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</si>
  <si>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</si>
  <si>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</si>
  <si>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</si>
  <si>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</si>
  <si>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</si>
  <si>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</si>
  <si>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</si>
  <si>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</si>
  <si>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</si>
  <si>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</si>
  <si>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</si>
  <si>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</si>
  <si>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</si>
  <si>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</si>
  <si>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</si>
  <si>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</si>
  <si>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</si>
  <si>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</si>
  <si>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</si>
  <si>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</si>
  <si>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</si>
  <si>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</si>
  <si>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</si>
  <si>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</si>
  <si>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</si>
  <si>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</si>
  <si>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</si>
  <si>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</si>
  <si>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</si>
  <si>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</si>
  <si>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</si>
  <si>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</si>
  <si>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</si>
  <si>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</si>
  <si>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</si>
  <si>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</si>
  <si>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</si>
  <si>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</si>
  <si>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</si>
  <si>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</si>
  <si>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</si>
  <si>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</si>
  <si>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</si>
  <si>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</si>
  <si>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</si>
  <si>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</si>
  <si>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</si>
  <si>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</si>
  <si>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</si>
  <si>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</si>
  <si>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</si>
  <si>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</si>
  <si>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</si>
  <si>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</si>
  <si>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</si>
  <si>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</si>
  <si>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</si>
  <si>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</si>
  <si>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</si>
  <si>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</si>
  <si>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</si>
  <si>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</si>
  <si>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</si>
  <si>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</si>
  <si>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</si>
  <si>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</si>
  <si>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</si>
  <si>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</si>
  <si>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</si>
  <si>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</si>
  <si>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</si>
  <si>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</si>
  <si>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</si>
  <si>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</si>
  <si>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</si>
  <si>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</si>
  <si>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</si>
  <si>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</si>
  <si>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</si>
  <si>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</si>
  <si>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</si>
  <si>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</si>
  <si>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</si>
  <si>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</si>
  <si>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</si>
  <si>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</si>
  <si>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</si>
  <si>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</si>
  <si>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</si>
  <si>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</si>
  <si>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</si>
  <si>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</si>
  <si>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</si>
  <si>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</si>
  <si>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</si>
  <si>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</si>
  <si>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</si>
  <si>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</si>
  <si>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</si>
  <si>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</si>
  <si>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</si>
  <si>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</si>
  <si>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</si>
  <si>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</si>
  <si>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</si>
  <si>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</si>
  <si>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</si>
  <si>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</si>
  <si>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</si>
  <si>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</si>
  <si>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</si>
  <si>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</si>
  <si>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</si>
  <si>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</si>
  <si>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</si>
  <si>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</si>
  <si>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</si>
  <si>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</si>
  <si>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</si>
  <si>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</si>
  <si>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</si>
  <si>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</si>
  <si>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</si>
  <si>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</si>
  <si>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</si>
  <si>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</si>
  <si>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</si>
  <si>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</si>
  <si>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</si>
  <si>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</si>
  <si>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</si>
  <si>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</si>
  <si>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</si>
  <si>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</si>
  <si>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</si>
  <si>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</si>
  <si>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</si>
  <si>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</si>
  <si>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</si>
  <si>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</si>
  <si>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</si>
  <si>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</si>
  <si>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</si>
  <si>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</si>
  <si>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</si>
  <si>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</si>
  <si>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</si>
  <si>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</si>
  <si>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</si>
  <si>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</si>
  <si>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</si>
  <si>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</si>
  <si>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</si>
  <si>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</si>
  <si>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</si>
  <si>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</si>
  <si>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</si>
  <si>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</si>
  <si>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</si>
  <si>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</si>
  <si>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</si>
  <si>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</si>
  <si>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</si>
  <si>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</si>
  <si>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</si>
  <si>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</si>
  <si>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</si>
  <si>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</si>
  <si>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</si>
  <si>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</si>
  <si>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</si>
  <si>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</si>
  <si>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</si>
  <si>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</si>
  <si>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</si>
  <si>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</si>
  <si>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</si>
  <si>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</si>
  <si>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</si>
  <si>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</si>
  <si>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</si>
  <si>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</si>
  <si>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</si>
  <si>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</si>
  <si>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</si>
  <si>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</si>
  <si>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</si>
  <si>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</si>
  <si>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</si>
  <si>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</si>
  <si>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</si>
  <si>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</si>
  <si>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</si>
  <si>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</si>
  <si>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</si>
  <si>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</si>
  <si>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</si>
  <si>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</si>
  <si>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</si>
  <si>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</si>
  <si>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</si>
  <si>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</si>
  <si>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</si>
  <si>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</si>
  <si>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</si>
  <si>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</si>
  <si>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</si>
  <si>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</si>
  <si>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</si>
  <si>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</si>
  <si>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</si>
  <si>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</si>
  <si>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</si>
  <si>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</si>
  <si>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</si>
  <si>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</si>
  <si>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</si>
  <si>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</si>
  <si>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</si>
  <si>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</si>
  <si>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</si>
  <si>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</si>
  <si>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</si>
  <si>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</si>
  <si>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</si>
  <si>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</si>
  <si>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</si>
  <si>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</si>
  <si>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</si>
  <si>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</si>
  <si>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</si>
  <si>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</si>
  <si>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</si>
  <si>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</si>
  <si>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</si>
  <si>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</si>
  <si>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</si>
  <si>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</si>
  <si>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</si>
  <si>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</si>
  <si>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</si>
  <si>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</si>
  <si>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</si>
  <si>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</si>
  <si>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</si>
  <si>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</si>
  <si>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</si>
  <si>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</si>
  <si>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</si>
  <si>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</si>
  <si>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</si>
  <si>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</si>
  <si>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</si>
  <si>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</si>
  <si>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</si>
  <si>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</si>
  <si>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</si>
  <si>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</si>
  <si>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</si>
  <si>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</si>
  <si>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</si>
  <si>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</si>
  <si>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</si>
  <si>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</si>
  <si>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</si>
  <si>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</si>
  <si>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</si>
  <si>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</si>
  <si>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</si>
  <si>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</si>
  <si>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</si>
  <si>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</si>
  <si>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</si>
  <si>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</si>
  <si>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</si>
  <si>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</si>
  <si>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</si>
  <si>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</si>
  <si>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</si>
  <si>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</si>
  <si>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</si>
  <si>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</si>
  <si>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</si>
  <si>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</si>
  <si>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</si>
  <si>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</si>
  <si>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</si>
  <si>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</si>
  <si>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</si>
  <si>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</si>
  <si>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</si>
  <si>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</si>
  <si>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</si>
  <si>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</si>
  <si>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</si>
  <si>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</si>
  <si>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</si>
  <si>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</si>
  <si>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</si>
  <si>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</si>
  <si>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</si>
  <si>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</si>
  <si>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</si>
  <si>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</si>
  <si>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</si>
  <si>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</si>
  <si>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</si>
  <si>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</si>
  <si>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</si>
  <si>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</si>
  <si>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</si>
  <si>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</si>
  <si>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</si>
  <si>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</si>
  <si>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</si>
  <si>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</si>
  <si>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</si>
  <si>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</si>
  <si>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</si>
  <si>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</si>
  <si>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</si>
  <si>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</si>
  <si>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</si>
  <si>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</si>
  <si>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</si>
  <si>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</si>
  <si>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</si>
  <si>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</si>
  <si>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</si>
  <si>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</si>
  <si>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</si>
  <si>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</si>
  <si>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</si>
  <si>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</si>
  <si>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</si>
  <si>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</si>
  <si>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</si>
  <si>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</si>
  <si>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</si>
  <si>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</si>
  <si>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</si>
  <si>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</si>
  <si>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</si>
  <si>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</si>
  <si>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</si>
  <si>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</si>
  <si>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</si>
  <si>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</si>
  <si>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</si>
  <si>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</si>
  <si>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</si>
  <si>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</si>
  <si>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</si>
  <si>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</si>
  <si>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</si>
  <si>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</si>
  <si>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</si>
  <si>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</si>
  <si>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</si>
  <si>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</si>
  <si>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</si>
  <si>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</si>
  <si>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</si>
  <si>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</si>
  <si>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</si>
  <si>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</si>
  <si>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</si>
  <si>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</si>
  <si>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</si>
  <si>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</si>
  <si>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</si>
  <si>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</si>
  <si>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</si>
  <si>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</si>
  <si>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</si>
  <si>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</si>
  <si>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</si>
  <si>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</si>
  <si>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</si>
  <si>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</si>
  <si>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</si>
  <si>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</si>
  <si>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</si>
  <si>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</si>
  <si>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</si>
  <si>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</si>
  <si>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</si>
  <si>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</si>
  <si>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</si>
  <si>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</si>
  <si>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</si>
  <si>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</si>
  <si>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</si>
  <si>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</si>
  <si>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</si>
  <si>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</si>
  <si>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</si>
  <si>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</si>
  <si>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</si>
  <si>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</si>
  <si>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</si>
  <si>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</si>
  <si>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</si>
  <si>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</si>
  <si>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</si>
  <si>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</si>
  <si>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</si>
  <si>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</si>
  <si>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</si>
  <si>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</si>
  <si>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</si>
  <si>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</si>
  <si>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</si>
  <si>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</si>
  <si>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</si>
  <si>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</si>
  <si>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</si>
  <si>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</si>
  <si>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</si>
  <si>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</si>
  <si>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</si>
  <si>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</si>
  <si>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</si>
  <si>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</si>
  <si>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</si>
  <si>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</si>
  <si>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</si>
  <si>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</si>
  <si>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</si>
  <si>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</si>
  <si>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</si>
  <si>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</si>
  <si>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</si>
  <si>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</si>
  <si>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</si>
  <si>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</si>
  <si>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</si>
  <si>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</si>
  <si>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</si>
  <si>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</si>
  <si>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</si>
  <si>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</si>
  <si>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</si>
  <si>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</si>
  <si>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</si>
  <si>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</si>
  <si>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</si>
  <si>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</si>
  <si>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</si>
  <si>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</si>
  <si>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</si>
  <si>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</si>
  <si>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</si>
  <si>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</si>
  <si>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</si>
  <si>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</si>
  <si>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</si>
  <si>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</si>
  <si>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</si>
  <si>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</si>
  <si>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</si>
  <si>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</si>
  <si>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</si>
  <si>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</si>
  <si>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</si>
  <si>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</si>
  <si>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</si>
  <si>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</si>
  <si>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</si>
  <si>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</si>
  <si>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</si>
  <si>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</si>
  <si>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</si>
  <si>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</si>
  <si>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</si>
  <si>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</si>
  <si>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</si>
  <si>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</si>
  <si>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</si>
  <si>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</si>
  <si>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</si>
  <si>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</si>
  <si>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</si>
  <si>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</si>
  <si>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</si>
  <si>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</si>
  <si>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</si>
  <si>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</si>
  <si>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</si>
  <si>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</si>
  <si>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</si>
  <si>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</si>
  <si>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</si>
  <si>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</si>
  <si>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</si>
  <si>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</si>
  <si>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</si>
  <si>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</si>
  <si>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</si>
  <si>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</si>
  <si>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</si>
  <si>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</si>
  <si>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</si>
  <si>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</si>
  <si>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</si>
  <si>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</si>
  <si>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</si>
  <si>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</si>
  <si>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</si>
  <si>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</si>
  <si>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</si>
  <si>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</si>
  <si>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</si>
  <si>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</si>
  <si>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</si>
  <si>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</si>
  <si>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</si>
  <si>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</si>
  <si>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</si>
  <si>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</si>
  <si>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</si>
  <si>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</si>
  <si>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</si>
  <si>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</si>
  <si>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</si>
  <si>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</si>
  <si>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</si>
  <si>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</si>
  <si>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</si>
  <si>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</si>
  <si>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</si>
  <si>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</si>
  <si>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</si>
  <si>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</si>
  <si>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</si>
  <si>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</si>
  <si>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</si>
  <si>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</si>
  <si>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</si>
  <si>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</si>
  <si>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</si>
  <si>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</si>
  <si>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</si>
  <si>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</si>
  <si>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</si>
  <si>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</si>
  <si>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</si>
  <si>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</si>
  <si>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</si>
  <si>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</si>
  <si>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</si>
  <si>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</si>
  <si>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</si>
  <si>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</si>
  <si>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</si>
  <si>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</si>
  <si>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</si>
  <si>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</si>
  <si>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</si>
  <si>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</si>
  <si>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</si>
  <si>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</si>
  <si>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</si>
  <si>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</si>
  <si>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</si>
  <si>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</si>
  <si>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</si>
  <si>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</si>
  <si>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</si>
  <si>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</si>
  <si>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</si>
  <si>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</si>
  <si>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</si>
  <si>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</si>
  <si>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</si>
  <si>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</si>
  <si>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</si>
  <si>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</si>
  <si>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</si>
  <si>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</si>
  <si>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</si>
  <si>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</si>
  <si>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</si>
  <si>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</si>
  <si>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</si>
  <si>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</si>
  <si>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</si>
  <si>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</si>
  <si>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</si>
  <si>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</si>
  <si>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</si>
  <si>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</si>
  <si>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</si>
  <si>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</si>
  <si>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</si>
  <si>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</si>
  <si>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</si>
  <si>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</si>
  <si>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</si>
  <si>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</si>
  <si>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</si>
  <si>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</si>
  <si>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</si>
  <si>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</si>
  <si>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</si>
  <si>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</si>
  <si>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</si>
  <si>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</si>
  <si>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</si>
  <si>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</si>
  <si>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</si>
  <si>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</si>
  <si>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</si>
  <si>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</si>
  <si>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</si>
  <si>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</si>
  <si>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</si>
  <si>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</si>
  <si>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</si>
  <si>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</si>
  <si>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</si>
  <si>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</si>
  <si>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</si>
  <si>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</si>
  <si>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</si>
  <si>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</si>
  <si>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</si>
  <si>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</si>
  <si>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</si>
  <si>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</si>
  <si>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</si>
  <si>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</si>
  <si>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</si>
  <si>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</si>
  <si>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</si>
  <si>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</si>
  <si>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</si>
  <si>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</si>
  <si>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</si>
  <si>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</si>
  <si>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</si>
  <si>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</si>
  <si>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</si>
  <si>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</si>
  <si>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</si>
  <si>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</si>
  <si>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</si>
  <si>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</si>
  <si>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</si>
  <si>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</si>
  <si>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</si>
  <si>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</si>
  <si>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</si>
  <si>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</si>
  <si>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</si>
  <si>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</si>
  <si>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</si>
  <si>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</si>
  <si>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</si>
  <si>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</si>
  <si>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</si>
  <si>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</si>
  <si>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</si>
  <si>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</si>
  <si>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</si>
  <si>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</si>
  <si>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</si>
  <si>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</si>
  <si>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</si>
  <si>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</si>
  <si>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</si>
  <si>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</si>
  <si>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</si>
  <si>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</si>
  <si>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</si>
  <si>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</si>
  <si>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</si>
  <si>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</si>
  <si>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</si>
  <si>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</si>
  <si>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</si>
  <si>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</si>
  <si>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</si>
  <si>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</si>
  <si>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</si>
  <si>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</si>
  <si>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</si>
  <si>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</si>
  <si>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</si>
  <si>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</si>
  <si>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</si>
  <si>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</si>
  <si>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</si>
  <si>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</si>
  <si>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</si>
  <si>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</si>
  <si>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</si>
  <si>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</si>
  <si>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</si>
  <si>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</si>
  <si>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</si>
  <si>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</si>
  <si>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</si>
  <si>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</si>
  <si>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</si>
  <si>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</si>
  <si>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</si>
  <si>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</si>
  <si>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</si>
  <si>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</si>
  <si>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</si>
  <si>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</si>
  <si>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</si>
  <si>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</si>
  <si>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</si>
  <si>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</si>
  <si>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</si>
  <si>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</si>
  <si>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</si>
  <si>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</si>
  <si>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</si>
  <si>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</si>
  <si>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</si>
  <si>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</si>
  <si>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</si>
  <si>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</si>
  <si>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</si>
  <si>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</si>
  <si>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</si>
  <si>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</si>
  <si>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</si>
  <si>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</si>
  <si>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</si>
  <si>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</si>
  <si>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</si>
  <si>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</si>
  <si>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</si>
  <si>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</si>
  <si>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</si>
  <si>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</si>
  <si>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</si>
  <si>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</si>
  <si>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</si>
  <si>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</si>
  <si>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</si>
  <si>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</si>
  <si>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</si>
  <si>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</si>
  <si>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</si>
  <si>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</si>
  <si>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</si>
  <si>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</si>
  <si>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</si>
  <si>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</si>
  <si>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</si>
  <si>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</si>
  <si>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</si>
  <si>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</si>
  <si>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</si>
  <si>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</si>
  <si>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</si>
  <si>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</si>
  <si>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</si>
  <si>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</si>
  <si>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</si>
  <si>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</si>
  <si>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</si>
  <si>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</si>
  <si>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</si>
  <si>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</si>
  <si>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</si>
  <si>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</si>
  <si>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</si>
  <si>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</si>
  <si>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</si>
  <si>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</si>
  <si>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</si>
  <si>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</si>
  <si>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</si>
  <si>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</si>
  <si>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</si>
  <si>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</si>
  <si>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</si>
  <si>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</si>
  <si>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</si>
  <si>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</si>
  <si>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</si>
  <si>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</si>
  <si>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</si>
  <si>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</si>
  <si>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</si>
  <si>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</si>
  <si>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</si>
  <si>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</si>
  <si>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</si>
  <si>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</si>
  <si>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</si>
  <si>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</si>
  <si>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</si>
  <si>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</si>
  <si>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</si>
  <si>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</si>
  <si>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</si>
  <si>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</si>
  <si>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</si>
  <si>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</si>
  <si>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</si>
  <si>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</si>
  <si>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</si>
  <si>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</si>
  <si>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</si>
  <si>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</si>
  <si>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</si>
  <si>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</si>
  <si>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</si>
  <si>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</si>
  <si>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</si>
  <si>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</si>
  <si>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</si>
  <si>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</si>
  <si>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</si>
  <si>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</si>
  <si>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</si>
  <si>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</si>
  <si>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</si>
  <si>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</si>
  <si>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</si>
  <si>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</si>
  <si>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</si>
  <si>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</si>
  <si>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</si>
  <si>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</si>
  <si>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</si>
  <si>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</si>
  <si>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</si>
  <si>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</si>
  <si>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</si>
  <si>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</si>
  <si>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</si>
  <si>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</si>
  <si>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</si>
  <si>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</si>
  <si>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</si>
  <si>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</si>
  <si>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</si>
  <si>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</si>
  <si>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</si>
  <si>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</si>
  <si>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</si>
  <si>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</si>
  <si>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</si>
  <si>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</si>
  <si>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</si>
  <si>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</si>
  <si>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</si>
  <si>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</si>
  <si>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</si>
  <si>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</si>
  <si>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</si>
  <si>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</si>
  <si>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</si>
  <si>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</si>
  <si>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</si>
  <si>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</si>
  <si>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</si>
  <si>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</si>
  <si>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</si>
  <si>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</si>
  <si>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</si>
  <si>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</si>
  <si>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</si>
  <si>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</si>
  <si>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</si>
  <si>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</si>
  <si>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</si>
  <si>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</si>
  <si>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</si>
  <si>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</si>
  <si>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</si>
  <si>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</si>
  <si>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</si>
  <si>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</si>
  <si>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</si>
  <si>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</si>
  <si>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</si>
  <si>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</si>
  <si>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</si>
  <si>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</si>
  <si>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</si>
  <si>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</si>
  <si>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</si>
  <si>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</si>
  <si>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</si>
  <si>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</si>
  <si>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</si>
  <si>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</si>
  <si>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</si>
  <si>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</si>
  <si>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</si>
  <si>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</si>
  <si>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</si>
  <si>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</si>
  <si>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</si>
  <si>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</si>
  <si>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</si>
  <si>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</si>
  <si>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</si>
  <si>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</si>
  <si>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</si>
  <si>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</si>
  <si>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</si>
  <si>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</si>
  <si>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</si>
  <si>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</si>
  <si>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</si>
  <si>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</si>
  <si>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</si>
  <si>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</si>
  <si>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</si>
  <si>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</si>
  <si>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</si>
  <si>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</si>
  <si>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</si>
  <si>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</si>
  <si>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</si>
  <si>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</si>
  <si>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</si>
  <si>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</si>
  <si>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</si>
  <si>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</si>
  <si>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</si>
  <si>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</si>
  <si>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</si>
  <si>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</si>
  <si>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</si>
  <si>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</si>
  <si>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</si>
  <si>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</si>
  <si>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</si>
  <si>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</si>
  <si>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</si>
  <si>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</si>
  <si>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</si>
  <si>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</si>
  <si>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</si>
  <si>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</si>
  <si>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</si>
  <si>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</si>
  <si>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</si>
  <si>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</si>
  <si>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</si>
  <si>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</si>
  <si>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</si>
  <si>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</si>
  <si>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</si>
  <si>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</si>
  <si>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</si>
  <si>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</si>
  <si>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</si>
  <si>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</si>
  <si>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</si>
  <si>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</si>
  <si>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</si>
  <si>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</si>
  <si>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</si>
  <si>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</si>
  <si>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</si>
  <si>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</si>
  <si>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</si>
  <si>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</si>
  <si>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</si>
  <si>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</si>
  <si>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</si>
  <si>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</si>
  <si>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</si>
  <si>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</si>
  <si>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</si>
  <si>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</si>
  <si>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</si>
  <si>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</si>
  <si>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</si>
  <si>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</si>
  <si>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</si>
  <si>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</si>
  <si>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</si>
  <si>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</si>
  <si>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</si>
  <si>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</si>
  <si>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</si>
  <si>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</si>
  <si>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</si>
  <si>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</si>
  <si>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</si>
  <si>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</si>
  <si>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</si>
  <si>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</si>
  <si>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</si>
  <si>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</si>
  <si>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</si>
  <si>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</si>
  <si>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</si>
  <si>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</si>
  <si>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</si>
  <si>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</si>
  <si>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</si>
  <si>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</si>
  <si>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</si>
  <si>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</si>
  <si>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</si>
  <si>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</si>
  <si>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</si>
  <si>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</si>
  <si>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</si>
  <si>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</si>
  <si>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</si>
  <si>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</si>
  <si>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</si>
  <si>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</si>
  <si>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</si>
  <si>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</si>
  <si>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</si>
  <si>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</si>
  <si>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</si>
  <si>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</si>
  <si>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</si>
  <si>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</si>
  <si>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</si>
  <si>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</si>
  <si>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</si>
  <si>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</si>
  <si>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</si>
  <si>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</si>
  <si>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</si>
  <si>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</si>
  <si>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</si>
  <si>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</si>
  <si>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</si>
  <si>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</si>
  <si>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</si>
  <si>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</si>
  <si>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</si>
  <si>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</si>
  <si>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</si>
  <si>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</si>
  <si>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</si>
  <si>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</si>
  <si>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</si>
  <si>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</si>
  <si>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</si>
  <si>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</si>
  <si>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</si>
  <si>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</si>
  <si>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</si>
  <si>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</si>
  <si>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</si>
  <si>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</si>
  <si>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</si>
  <si>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</si>
  <si>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</si>
  <si>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</si>
  <si>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</si>
  <si>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</si>
  <si>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</si>
  <si>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</si>
  <si>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</si>
  <si>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</si>
  <si>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</si>
  <si>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</si>
  <si>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</si>
  <si>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</si>
  <si>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</si>
  <si>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</si>
  <si>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</si>
  <si>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</si>
  <si>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</si>
  <si>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</si>
  <si>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</si>
  <si>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</si>
  <si>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</si>
  <si>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</si>
  <si>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</si>
  <si>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</si>
  <si>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</si>
  <si>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</si>
  <si>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</si>
  <si>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</si>
  <si>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</si>
  <si>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</si>
  <si>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</si>
  <si>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</si>
  <si>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</si>
  <si>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</si>
  <si>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</si>
  <si>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</si>
  <si>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</si>
  <si>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</si>
  <si>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</si>
  <si>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</si>
  <si>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</si>
  <si>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</si>
  <si>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</si>
  <si>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</si>
  <si>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</si>
  <si>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</si>
  <si>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</si>
  <si>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</si>
  <si>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</si>
  <si>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</si>
  <si>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</si>
  <si>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</si>
  <si>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</si>
  <si>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</si>
  <si>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</si>
  <si>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</si>
  <si>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</si>
  <si>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</si>
  <si>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</si>
  <si>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</si>
  <si>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</si>
  <si>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</si>
  <si>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</si>
  <si>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</si>
  <si>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</si>
  <si>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</si>
  <si>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</si>
  <si>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</si>
  <si>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</si>
  <si>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</si>
  <si>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</si>
  <si>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</si>
  <si>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</si>
  <si>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</si>
  <si>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</si>
  <si>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</si>
  <si>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</si>
  <si>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</si>
  <si>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</si>
  <si>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</si>
  <si>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</si>
  <si>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</si>
  <si>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</si>
  <si>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</si>
  <si>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</si>
  <si>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</si>
  <si>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</si>
  <si>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</si>
  <si>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</si>
  <si>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</si>
  <si>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</si>
  <si>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</si>
  <si>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</si>
  <si>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</si>
  <si>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</si>
  <si>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</si>
  <si>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</si>
  <si>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</si>
  <si>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</si>
  <si>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</si>
  <si>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</si>
  <si>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</si>
  <si>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</si>
  <si>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</si>
  <si>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</si>
  <si>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</si>
  <si>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</si>
  <si>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</si>
  <si>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</si>
  <si>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</si>
  <si>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</si>
  <si>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</si>
  <si>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</si>
  <si>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</si>
  <si>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</si>
  <si>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</si>
  <si>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</si>
  <si>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</si>
  <si>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</si>
  <si>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</si>
  <si>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</si>
  <si>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</si>
  <si>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</si>
  <si>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</si>
  <si>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</si>
  <si>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</si>
  <si>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</si>
  <si>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</si>
  <si>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</si>
  <si>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</si>
  <si>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</si>
  <si>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</si>
  <si>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</si>
  <si>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</si>
  <si>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</si>
  <si>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</si>
  <si>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</si>
  <si>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</si>
  <si>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</si>
  <si>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</si>
  <si>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</si>
  <si>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</si>
  <si>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</si>
  <si>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</si>
  <si>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</si>
  <si>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</si>
  <si>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</si>
  <si>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</si>
  <si>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</si>
  <si>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</si>
  <si>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</si>
  <si>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</si>
  <si>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</si>
  <si>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</si>
  <si>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</si>
  <si>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</si>
  <si>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</si>
  <si>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</si>
  <si>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</si>
  <si>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</si>
  <si>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</si>
  <si>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</si>
  <si>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</si>
  <si>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</si>
  <si>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</si>
  <si>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</si>
  <si>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</si>
  <si>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</si>
  <si>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</si>
  <si>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</si>
  <si>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</si>
  <si>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</si>
  <si>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</si>
  <si>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</si>
  <si>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</si>
  <si>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</si>
  <si>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</si>
  <si>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</si>
  <si>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</si>
  <si>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</si>
  <si>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</si>
  <si>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</si>
  <si>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</si>
  <si>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</si>
  <si>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</si>
  <si>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</si>
  <si>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</si>
  <si>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</si>
  <si>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</si>
  <si>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</si>
  <si>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</si>
  <si>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</si>
  <si>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</si>
  <si>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</si>
  <si>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</si>
  <si>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</si>
  <si>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</si>
  <si>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</si>
  <si>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</si>
  <si>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</si>
  <si>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</si>
  <si>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</si>
  <si>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</si>
  <si>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</si>
  <si>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</si>
  <si>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</si>
  <si>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</si>
  <si>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</si>
  <si>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</si>
  <si>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</si>
  <si>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</si>
  <si>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</si>
  <si>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</si>
  <si>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</si>
  <si>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</si>
  <si>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</si>
  <si>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</si>
  <si>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</si>
  <si>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</si>
  <si>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</si>
  <si>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</si>
  <si>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</si>
  <si>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</si>
  <si>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</si>
  <si>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</si>
  <si>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</si>
  <si>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</si>
  <si>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</si>
  <si>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</si>
  <si>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</si>
  <si>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</si>
  <si>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</si>
  <si>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</si>
  <si>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</si>
  <si>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</si>
  <si>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</si>
  <si>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</si>
  <si>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</si>
  <si>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</si>
  <si>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</si>
  <si>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</si>
  <si>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</si>
  <si>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</si>
  <si>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</si>
  <si>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</si>
  <si>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</si>
  <si>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</si>
  <si>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</si>
  <si>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</si>
  <si>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</si>
  <si>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</si>
  <si>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</si>
  <si>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</si>
  <si>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</si>
  <si>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</si>
  <si>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</si>
  <si>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</si>
  <si>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</si>
  <si>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</si>
  <si>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</si>
  <si>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</si>
  <si>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</si>
  <si>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</si>
  <si>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</si>
  <si>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</si>
  <si>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</si>
  <si>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</si>
  <si>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</si>
  <si>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</si>
  <si>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</si>
  <si>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</si>
  <si>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</si>
  <si>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</si>
  <si>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</si>
  <si>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</si>
  <si>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</si>
  <si>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</si>
  <si>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</si>
  <si>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</si>
  <si>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</si>
  <si>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</si>
  <si>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</si>
  <si>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</si>
  <si>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</si>
  <si>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</si>
  <si>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</si>
  <si>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</si>
  <si>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</si>
  <si>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</si>
  <si>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</si>
  <si>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</si>
  <si>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</si>
  <si>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</si>
  <si>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</si>
  <si>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</si>
  <si>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</si>
  <si>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</si>
  <si>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</si>
  <si>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</si>
  <si>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</si>
  <si>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</si>
  <si>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</si>
  <si>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</si>
  <si>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</si>
  <si>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</si>
  <si>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</si>
  <si>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</si>
  <si>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</si>
  <si>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</si>
  <si>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</si>
  <si>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</si>
  <si>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</si>
  <si>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</si>
  <si>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</si>
  <si>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</si>
  <si>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</si>
  <si>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</si>
  <si>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</si>
  <si>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</si>
  <si>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</si>
  <si>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</si>
  <si>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</si>
  <si>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</si>
  <si>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</si>
  <si>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</si>
  <si>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</si>
  <si>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</si>
  <si>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</si>
  <si>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</si>
  <si>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</si>
  <si>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</si>
  <si>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</si>
  <si>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</si>
  <si>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</si>
  <si>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</si>
  <si>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</si>
  <si>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</si>
  <si>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</si>
  <si>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</si>
  <si>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</si>
  <si>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</si>
  <si>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</si>
  <si>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</si>
  <si>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</si>
  <si>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</si>
  <si>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</si>
  <si>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</si>
  <si>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</si>
  <si>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</si>
  <si>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</si>
  <si>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</si>
  <si>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</si>
  <si>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</si>
  <si>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</si>
  <si>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</si>
  <si>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</si>
  <si>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</si>
  <si>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</si>
  <si>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</si>
  <si>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</si>
  <si>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</si>
  <si>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</si>
  <si>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</si>
  <si>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</si>
  <si>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</si>
  <si>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</si>
  <si>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</si>
  <si>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</si>
  <si>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</si>
  <si>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</si>
  <si>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</si>
  <si>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</si>
  <si>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</si>
  <si>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</si>
  <si>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</si>
  <si>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</si>
  <si>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</si>
  <si>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</si>
  <si>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</si>
  <si>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</si>
  <si>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</si>
  <si>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</si>
  <si>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</si>
  <si>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</si>
  <si>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</si>
  <si>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</si>
  <si>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</si>
  <si>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</si>
  <si>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</si>
  <si>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</si>
  <si>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</si>
  <si>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</si>
  <si>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</si>
  <si>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</si>
  <si>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</si>
  <si>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</si>
  <si>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</si>
  <si>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</si>
  <si>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</si>
  <si>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</si>
  <si>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</si>
  <si>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</si>
  <si>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</si>
  <si>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</si>
  <si>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</si>
  <si>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</si>
  <si>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</si>
  <si>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</si>
  <si>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</si>
  <si>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</si>
  <si>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</si>
  <si>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</si>
  <si>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</si>
  <si>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</si>
  <si>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</si>
  <si>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</si>
  <si>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</si>
  <si>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</si>
  <si>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</si>
  <si>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</si>
  <si>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</si>
  <si>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</si>
  <si>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</si>
  <si>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</si>
  <si>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</si>
  <si>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</si>
  <si>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</si>
  <si>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</si>
  <si>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</si>
  <si>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</si>
  <si>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</si>
  <si>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</si>
  <si>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</si>
  <si>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</si>
  <si>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</si>
  <si>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</si>
  <si>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</si>
  <si>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</si>
  <si>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</si>
  <si>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</si>
  <si>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</si>
  <si>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</si>
  <si>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</si>
  <si>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</si>
  <si>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</si>
  <si>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</si>
  <si>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</si>
  <si>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</si>
  <si>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</si>
  <si>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</si>
  <si>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</si>
  <si>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</si>
  <si>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</si>
  <si>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</si>
  <si>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</si>
  <si>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</si>
  <si>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</si>
  <si>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</si>
  <si>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</si>
  <si>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</si>
  <si>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</si>
  <si>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</si>
  <si>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</si>
  <si>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</si>
  <si>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</si>
  <si>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</si>
  <si>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</si>
  <si>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</si>
  <si>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</si>
  <si>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</si>
  <si>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</si>
  <si>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</si>
  <si>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</si>
  <si>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</si>
  <si>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</si>
  <si>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</si>
  <si>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</si>
  <si>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</si>
  <si>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</si>
  <si>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</si>
  <si>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</si>
  <si>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</si>
  <si>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</si>
  <si>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</si>
  <si>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</si>
  <si>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</si>
  <si>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</si>
  <si>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</si>
  <si>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</si>
  <si>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</si>
  <si>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</si>
  <si>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</si>
  <si>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</si>
  <si>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</si>
  <si>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</si>
  <si>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</si>
  <si>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</si>
  <si>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</si>
  <si>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</si>
  <si>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</si>
  <si>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</si>
  <si>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</si>
  <si>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</si>
  <si>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</si>
  <si>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</si>
  <si>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</si>
  <si>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</si>
  <si>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</si>
  <si>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</si>
  <si>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</si>
  <si>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</si>
  <si>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</si>
  <si>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</si>
  <si>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</si>
  <si>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</si>
  <si>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</si>
  <si>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</si>
  <si>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</si>
  <si>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</si>
  <si>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</si>
  <si>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</si>
  <si>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</si>
  <si>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</si>
  <si>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</si>
  <si>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</si>
  <si>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</si>
  <si>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</si>
  <si>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</si>
  <si>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</si>
  <si>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</si>
  <si>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</si>
  <si>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</si>
  <si>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</si>
  <si>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</si>
  <si>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</si>
  <si>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</si>
  <si>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</si>
  <si>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</si>
  <si>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</si>
  <si>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</si>
  <si>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</si>
  <si>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</si>
  <si>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</si>
  <si>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</si>
  <si>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</si>
  <si>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</si>
  <si>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</si>
  <si>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</si>
  <si>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</si>
  <si>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</si>
  <si>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</si>
  <si>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</si>
  <si>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</si>
  <si>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</si>
  <si>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</si>
  <si>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</si>
  <si>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</si>
  <si>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</si>
  <si>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</si>
  <si>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</si>
  <si>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</si>
  <si>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</si>
  <si>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</si>
  <si>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</si>
  <si>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</si>
  <si>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</si>
  <si>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</si>
  <si>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</si>
  <si>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</si>
  <si>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</si>
  <si>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</si>
  <si>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</si>
  <si>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</si>
  <si>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</si>
  <si>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</si>
  <si>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</si>
  <si>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</si>
  <si>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</si>
  <si>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</si>
  <si>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</si>
  <si>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</si>
  <si>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</si>
  <si>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</si>
  <si>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</si>
  <si>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</si>
  <si>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</si>
  <si>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</si>
  <si>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</si>
  <si>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</si>
  <si>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</si>
  <si>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</si>
  <si>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</si>
  <si>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</si>
  <si>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</si>
  <si>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</si>
  <si>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</si>
  <si>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</si>
  <si>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</si>
  <si>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</si>
  <si>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</si>
  <si>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</si>
  <si>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</si>
  <si>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</si>
  <si>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</si>
  <si>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</si>
  <si>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</si>
  <si>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</si>
  <si>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</si>
  <si>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</si>
  <si>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</si>
  <si>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</si>
  <si>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</si>
  <si>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</si>
  <si>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</si>
  <si>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</si>
  <si>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</si>
  <si>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</si>
  <si>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</si>
  <si>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</si>
  <si>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</si>
  <si>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</si>
  <si>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</si>
  <si>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</si>
  <si>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</si>
  <si>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</si>
  <si>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</si>
  <si>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</si>
  <si>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</si>
  <si>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</si>
  <si>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</si>
  <si>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</si>
  <si>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</si>
  <si>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</si>
  <si>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</si>
  <si>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</si>
  <si>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</si>
  <si>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</si>
  <si>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</si>
  <si>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</si>
  <si>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</si>
  <si>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</si>
  <si>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</si>
  <si>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</si>
  <si>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</si>
  <si>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</si>
  <si>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</si>
  <si>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</si>
  <si>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</si>
  <si>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</si>
  <si>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</si>
  <si>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</si>
  <si>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</si>
  <si>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</si>
  <si>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</si>
  <si>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</si>
  <si>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</si>
  <si>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</si>
  <si>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</si>
  <si>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</si>
  <si>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</si>
  <si>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</si>
  <si>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</si>
  <si>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</si>
  <si>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</si>
  <si>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</si>
  <si>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</si>
  <si>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</si>
  <si>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</si>
  <si>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</si>
  <si>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</si>
  <si>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</si>
  <si>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</si>
  <si>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</si>
  <si>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</si>
  <si>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</si>
  <si>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</si>
  <si>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</si>
  <si>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</si>
  <si>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</si>
  <si>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</si>
  <si>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</si>
  <si>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</si>
  <si>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</si>
  <si>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</si>
  <si>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</si>
  <si>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</si>
  <si>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</si>
  <si>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</si>
  <si>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</si>
  <si>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</si>
  <si>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</si>
  <si>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</si>
  <si>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</si>
  <si>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</si>
  <si>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</si>
  <si>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</si>
  <si>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</si>
  <si>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</si>
  <si>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</si>
  <si>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</si>
  <si>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</si>
  <si>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</si>
  <si>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</si>
  <si>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</si>
  <si>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</si>
  <si>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</si>
  <si>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</si>
  <si>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</si>
  <si>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</si>
  <si>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</si>
  <si>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</si>
  <si>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</si>
  <si>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</si>
  <si>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</si>
  <si>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</si>
  <si>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</si>
  <si>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</si>
  <si>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</si>
  <si>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</si>
  <si>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</si>
  <si>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</si>
  <si>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</si>
  <si>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</si>
  <si>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</si>
  <si>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</si>
  <si>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</si>
  <si>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</si>
  <si>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</si>
  <si>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</si>
  <si>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</si>
  <si>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</si>
  <si>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</si>
  <si>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</si>
  <si>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</si>
  <si>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</si>
  <si>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</si>
  <si>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</si>
  <si>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</si>
  <si>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</si>
  <si>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</si>
  <si>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</si>
  <si>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</si>
  <si>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</si>
  <si>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</si>
  <si>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</si>
  <si>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</si>
  <si>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</si>
  <si>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</si>
  <si>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</si>
  <si>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</si>
  <si>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</si>
  <si>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</si>
  <si>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</si>
  <si>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</si>
  <si>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</si>
  <si>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</si>
  <si>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</si>
  <si>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</si>
  <si>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</si>
  <si>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</si>
  <si>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</si>
  <si>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</si>
  <si>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</si>
  <si>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</si>
  <si>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</si>
  <si>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</si>
  <si>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</si>
  <si>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</si>
  <si>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</si>
  <si>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</si>
  <si>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</si>
  <si>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</si>
  <si>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</si>
  <si>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</si>
  <si>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</si>
  <si>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</si>
  <si>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</si>
  <si>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</si>
  <si>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</si>
  <si>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</si>
  <si>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</si>
  <si>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</si>
  <si>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</si>
  <si>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</si>
  <si>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</si>
  <si>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</si>
  <si>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</si>
  <si>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</si>
  <si>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</si>
  <si>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</si>
  <si>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</si>
  <si>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</si>
  <si>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</si>
  <si>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</si>
  <si>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</si>
  <si>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</si>
  <si>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</si>
  <si>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</si>
  <si>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</si>
  <si>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</si>
  <si>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</si>
  <si>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</si>
  <si>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</si>
  <si>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</si>
  <si>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</si>
  <si>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</si>
  <si>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</si>
  <si>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</si>
  <si>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</si>
  <si>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</si>
  <si>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</si>
  <si>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</si>
  <si>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</si>
  <si>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</si>
  <si>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</si>
  <si>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</si>
  <si>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</si>
  <si>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</si>
  <si>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</si>
  <si>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</si>
  <si>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</si>
  <si>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</si>
  <si>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</si>
  <si>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</si>
  <si>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</si>
  <si>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</si>
  <si>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</si>
  <si>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</si>
  <si>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</si>
  <si>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</si>
  <si>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</si>
  <si>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</si>
  <si>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</si>
  <si>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</si>
  <si>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</si>
  <si>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</si>
  <si>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</si>
  <si>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</si>
  <si>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</si>
  <si>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</si>
  <si>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</si>
  <si>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</si>
  <si>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</si>
  <si>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</si>
  <si>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</si>
  <si>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</si>
  <si>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</si>
  <si>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</si>
  <si>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</si>
  <si>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</si>
  <si>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</si>
  <si>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</si>
  <si>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</si>
  <si>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</si>
  <si>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</si>
  <si>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</si>
  <si>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</si>
  <si>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</si>
  <si>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</si>
  <si>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</si>
  <si>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</si>
  <si>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</si>
  <si>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</si>
  <si>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</si>
  <si>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</si>
  <si>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</si>
  <si>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</si>
  <si>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</si>
  <si>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</si>
  <si>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</si>
  <si>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</si>
  <si>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</si>
  <si>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</si>
  <si>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</si>
  <si>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</si>
  <si>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</si>
  <si>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</si>
  <si>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</si>
  <si>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</si>
  <si>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</si>
  <si>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</si>
  <si>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</si>
  <si>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</si>
  <si>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</si>
  <si>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</si>
  <si>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</si>
  <si>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</si>
  <si>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</si>
  <si>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</si>
  <si>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</si>
  <si>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</si>
  <si>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</si>
  <si>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</si>
  <si>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</si>
  <si>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</si>
  <si>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</si>
  <si>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</si>
  <si>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</si>
  <si>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</si>
  <si>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</si>
  <si>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</si>
  <si>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</si>
  <si>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</si>
  <si>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</si>
  <si>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</si>
  <si>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</si>
  <si>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</si>
  <si>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</si>
  <si>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</si>
  <si>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</si>
  <si>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</si>
  <si>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</si>
  <si>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</si>
  <si>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</si>
  <si>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</si>
  <si>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</si>
  <si>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</si>
  <si>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</si>
  <si>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</si>
  <si>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</si>
  <si>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</si>
  <si>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</si>
  <si>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</si>
  <si>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</si>
  <si>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</si>
  <si>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</si>
  <si>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</si>
  <si>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</si>
  <si>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</si>
  <si>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</si>
  <si>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</si>
  <si>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</si>
  <si>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</si>
  <si>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</si>
  <si>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</si>
  <si>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</si>
  <si>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</si>
  <si>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</si>
  <si>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</si>
  <si>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</si>
  <si>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</si>
  <si>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</si>
  <si>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</si>
  <si>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</si>
  <si>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</si>
  <si>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</si>
  <si>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</si>
  <si>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</si>
  <si>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</si>
  <si>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</si>
  <si>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</si>
  <si>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</si>
  <si>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</si>
  <si>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</si>
  <si>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</si>
  <si>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</si>
  <si>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</si>
  <si>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</si>
  <si>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</si>
  <si>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</si>
  <si>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</si>
  <si>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</si>
  <si>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</si>
  <si>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</si>
  <si>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</si>
  <si>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</si>
  <si>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</si>
  <si>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</si>
  <si>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</si>
  <si>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</si>
  <si>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</si>
  <si>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</si>
  <si>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</si>
  <si>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</si>
  <si>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</si>
  <si>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</si>
  <si>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</si>
  <si>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</si>
  <si>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</si>
  <si>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</si>
  <si>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</si>
  <si>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</si>
  <si>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</si>
  <si>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</si>
  <si>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</si>
  <si>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</si>
  <si>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</si>
  <si>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</si>
  <si>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</si>
  <si>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</si>
  <si>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</si>
  <si>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</si>
  <si>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</si>
  <si>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</si>
  <si>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</si>
  <si>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</si>
  <si>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</si>
  <si>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</si>
  <si>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</si>
  <si>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</si>
  <si>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</si>
  <si>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</si>
  <si>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</si>
  <si>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</si>
  <si>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</si>
  <si>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</si>
  <si>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</si>
  <si>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</si>
  <si>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</si>
  <si>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</si>
  <si>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</si>
  <si>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</si>
  <si>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</si>
  <si>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</si>
  <si>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</si>
  <si>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</si>
  <si>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</si>
  <si>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</si>
  <si>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</si>
  <si>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</si>
  <si>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</si>
  <si>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</si>
  <si>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</si>
  <si>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</si>
  <si>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</si>
  <si>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</si>
  <si>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</si>
  <si>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</si>
  <si>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</si>
  <si>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</si>
  <si>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</si>
  <si>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</si>
  <si>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</si>
  <si>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</si>
  <si>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</si>
  <si>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</si>
  <si>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</si>
  <si>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</si>
  <si>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</si>
  <si>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</si>
  <si>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</si>
  <si>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</si>
  <si>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</si>
  <si>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</si>
  <si>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</si>
  <si>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</si>
  <si>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</si>
  <si>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</si>
  <si>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</si>
  <si>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</si>
  <si>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</si>
  <si>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</si>
  <si>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</si>
  <si>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</si>
  <si>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</si>
  <si>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</si>
  <si>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</si>
  <si>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</si>
  <si>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</si>
  <si>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</si>
  <si>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</si>
  <si>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</si>
  <si>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</si>
  <si>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</si>
  <si>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</si>
  <si>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</si>
  <si>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</si>
  <si>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</si>
  <si>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</si>
  <si>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</si>
  <si>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</si>
  <si>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</si>
  <si>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</si>
  <si>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</si>
  <si>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</si>
  <si>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</si>
  <si>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</si>
  <si>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</si>
  <si>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</si>
  <si>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</si>
  <si>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</si>
  <si>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</si>
  <si>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</si>
  <si>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</si>
  <si>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</si>
  <si>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</si>
  <si>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</si>
  <si>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</si>
  <si>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</si>
  <si>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</si>
  <si>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</si>
  <si>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</si>
  <si>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</si>
  <si>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</si>
  <si>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</si>
  <si>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</si>
  <si>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</si>
  <si>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</si>
  <si>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</si>
  <si>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</si>
  <si>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</si>
  <si>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</si>
  <si>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</si>
  <si>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</si>
  <si>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</si>
  <si>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</si>
  <si>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</si>
  <si>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</si>
  <si>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</si>
  <si>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</si>
  <si>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</si>
  <si>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</si>
  <si>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</si>
  <si>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</si>
  <si>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</si>
  <si>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</si>
  <si>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</si>
  <si>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</si>
  <si>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</si>
  <si>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</si>
  <si>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</si>
  <si>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</si>
  <si>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</si>
  <si>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</si>
  <si>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</si>
  <si>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</si>
  <si>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</si>
  <si>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</si>
  <si>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</si>
  <si>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</si>
  <si>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</si>
  <si>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</si>
  <si>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</si>
  <si>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</si>
  <si>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</si>
  <si>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</si>
  <si>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</si>
  <si>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</si>
  <si>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</si>
  <si>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</si>
  <si>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</si>
  <si>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</si>
  <si>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</si>
  <si>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</si>
  <si>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</si>
  <si>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</si>
  <si>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</si>
  <si>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</si>
  <si>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</si>
  <si>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</si>
  <si>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</si>
  <si>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</si>
  <si>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</si>
  <si>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</si>
  <si>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</si>
  <si>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</si>
  <si>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</si>
  <si>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</si>
  <si>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</si>
  <si>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</si>
  <si>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</si>
  <si>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</si>
  <si>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</si>
  <si>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</si>
  <si>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</si>
  <si>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</si>
  <si>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</si>
  <si>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</si>
  <si>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</si>
  <si>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</si>
  <si>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</si>
  <si>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</si>
  <si>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</si>
  <si>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</si>
  <si>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</si>
  <si>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</si>
  <si>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</si>
  <si>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</si>
  <si>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</si>
  <si>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</si>
  <si>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</si>
  <si>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</si>
  <si>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</si>
  <si>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</si>
  <si>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</si>
  <si>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</si>
  <si>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</si>
  <si>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</si>
  <si>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</si>
  <si>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</si>
  <si>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</si>
  <si>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</si>
  <si>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</si>
  <si>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</si>
  <si>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</si>
  <si>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</si>
  <si>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</si>
  <si>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</si>
  <si>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</si>
  <si>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</si>
  <si>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</si>
  <si>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</si>
  <si>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</si>
  <si>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</si>
  <si>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</si>
  <si>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</si>
  <si>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</si>
  <si>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</si>
  <si>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</si>
  <si>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</si>
  <si>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</si>
  <si>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</si>
  <si>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</si>
  <si>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</si>
  <si>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</si>
  <si>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</si>
  <si>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</si>
  <si>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</si>
  <si>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</si>
  <si>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</si>
  <si>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</si>
  <si>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</si>
  <si>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</si>
  <si>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</si>
  <si>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</si>
  <si>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</si>
  <si>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</si>
  <si>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</si>
  <si>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</si>
  <si>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</si>
  <si>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</si>
  <si>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</si>
  <si>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</si>
  <si>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</si>
  <si>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</si>
  <si>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</si>
  <si>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</si>
  <si>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</si>
  <si>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</si>
  <si>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</si>
  <si>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</si>
  <si>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</si>
  <si>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</si>
  <si>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</si>
  <si>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</si>
  <si>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</si>
  <si>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</si>
  <si>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</si>
  <si>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</si>
  <si>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</si>
  <si>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</si>
  <si>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</si>
  <si>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</si>
  <si>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</si>
  <si>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</si>
  <si>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</si>
  <si>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</si>
  <si>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</si>
  <si>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</si>
  <si>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</si>
  <si>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</si>
  <si>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</si>
  <si>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</si>
  <si>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</si>
  <si>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</si>
  <si>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</si>
  <si>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</si>
  <si>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</si>
  <si>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</si>
  <si>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</si>
  <si>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</si>
  <si>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</si>
  <si>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</si>
  <si>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</si>
  <si>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</si>
  <si>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</si>
  <si>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</si>
  <si>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</si>
  <si>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</si>
  <si>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</si>
  <si>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</si>
  <si>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</si>
  <si>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</si>
  <si>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</si>
  <si>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</si>
  <si>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</si>
  <si>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</si>
  <si>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</si>
  <si>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</si>
  <si>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</si>
  <si>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</si>
  <si>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</si>
  <si>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</si>
  <si>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</si>
  <si>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</si>
  <si>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</si>
  <si>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</si>
  <si>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</si>
  <si>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</si>
  <si>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</si>
  <si>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</si>
  <si>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</si>
  <si>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</si>
  <si>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</si>
  <si>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</si>
  <si>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</si>
  <si>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</si>
  <si>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</si>
  <si>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</si>
  <si>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</si>
  <si>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</si>
  <si>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</si>
  <si>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</si>
  <si>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</si>
  <si>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</si>
  <si>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</si>
  <si>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</si>
  <si>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</si>
  <si>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</si>
  <si>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</si>
  <si>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</si>
  <si>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</si>
  <si>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</si>
  <si>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</si>
  <si>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</si>
  <si>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</si>
  <si>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</si>
  <si>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</si>
  <si>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</si>
  <si>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</si>
  <si>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</si>
  <si>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</si>
  <si>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</si>
  <si>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</si>
  <si>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</si>
  <si>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</si>
  <si>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</si>
  <si>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</si>
  <si>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</si>
  <si>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</si>
  <si>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</si>
  <si>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</si>
  <si>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</si>
  <si>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</si>
  <si>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</si>
  <si>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</si>
  <si>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</si>
  <si>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</si>
  <si>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</si>
  <si>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</si>
  <si>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</si>
  <si>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</si>
  <si>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</si>
  <si>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</si>
  <si>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</si>
  <si>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</si>
  <si>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</si>
  <si>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</si>
  <si>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</si>
  <si>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</si>
  <si>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</si>
  <si>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</si>
  <si>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</si>
  <si>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</si>
  <si>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</si>
  <si>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</si>
  <si>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</si>
  <si>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</si>
  <si>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</si>
  <si>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</si>
  <si>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</si>
  <si>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</si>
  <si>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</si>
  <si>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</si>
  <si>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</si>
  <si>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</si>
  <si>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</si>
  <si>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</si>
  <si>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</si>
  <si>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</si>
  <si>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</si>
  <si>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</si>
  <si>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</si>
  <si>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</si>
  <si>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</si>
  <si>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</si>
  <si>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</si>
  <si>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</si>
  <si>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</si>
  <si>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</si>
  <si>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</si>
  <si>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</si>
  <si>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</si>
  <si>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</si>
  <si>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</si>
  <si>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</si>
  <si>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</si>
  <si>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</si>
  <si>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</si>
  <si>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</si>
  <si>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</si>
  <si>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</si>
  <si>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</si>
  <si>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</si>
  <si>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</si>
  <si>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</si>
  <si>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</si>
  <si>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</si>
  <si>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</si>
  <si>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</si>
  <si>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</si>
  <si>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</si>
  <si>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</si>
  <si>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</si>
  <si>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</si>
  <si>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</si>
  <si>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</si>
  <si>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</si>
  <si>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</si>
  <si>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</si>
  <si>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</si>
  <si>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</si>
  <si>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</si>
  <si>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</si>
  <si>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</si>
  <si>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</si>
  <si>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</si>
  <si>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</si>
  <si>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</si>
  <si>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</si>
  <si>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</si>
  <si>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</si>
  <si>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</si>
  <si>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</si>
  <si>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</si>
  <si>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</si>
  <si>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</si>
  <si>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</si>
  <si>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</si>
  <si>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</si>
  <si>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</si>
  <si>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</si>
  <si>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</si>
  <si>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</si>
  <si>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</si>
  <si>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</si>
  <si>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</si>
  <si>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</si>
  <si>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</si>
  <si>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</si>
  <si>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</si>
  <si>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</si>
  <si>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</si>
  <si>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</si>
  <si>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</si>
  <si>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</si>
  <si>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</si>
  <si>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</si>
  <si>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</si>
  <si>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</si>
  <si>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</si>
  <si>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</si>
  <si>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</si>
  <si>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</si>
  <si>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</si>
  <si>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</si>
  <si>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</si>
  <si>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</si>
  <si>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</si>
  <si>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</si>
  <si>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</si>
  <si>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</si>
  <si>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</si>
  <si>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</si>
  <si>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</si>
  <si>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</si>
  <si>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</si>
  <si>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</si>
  <si>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</si>
  <si>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</si>
  <si>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</si>
  <si>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</si>
  <si>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</si>
  <si>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</si>
  <si>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</si>
  <si>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</si>
  <si>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</si>
  <si>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</si>
  <si>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</si>
  <si>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</si>
  <si>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</si>
  <si>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</si>
  <si>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</si>
  <si>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</si>
  <si>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</si>
  <si>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</si>
  <si>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</si>
  <si>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</si>
  <si>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</si>
  <si>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</si>
  <si>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</si>
  <si>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</si>
  <si>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</si>
  <si>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</si>
  <si>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</si>
  <si>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</si>
  <si>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</si>
  <si>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</si>
  <si>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</si>
  <si>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</si>
  <si>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</si>
  <si>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</si>
  <si>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</si>
  <si>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</si>
  <si>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</si>
  <si>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</si>
  <si>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</si>
  <si>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</si>
  <si>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</si>
  <si>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</si>
  <si>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</si>
  <si>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</si>
  <si>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</si>
  <si>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</si>
  <si>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</si>
  <si>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</si>
  <si>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</si>
  <si>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</si>
  <si>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</si>
  <si>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</si>
  <si>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</si>
  <si>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</si>
  <si>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</si>
  <si>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</si>
  <si>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</si>
  <si>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</si>
  <si>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</si>
  <si>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</si>
  <si>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</si>
  <si>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</si>
  <si>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</si>
  <si>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</si>
  <si>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</si>
  <si>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</si>
  <si>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</si>
  <si>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</si>
  <si>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</si>
  <si>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</si>
  <si>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</si>
  <si>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</si>
  <si>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</si>
  <si>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</si>
  <si>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</si>
  <si>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</si>
  <si>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</si>
  <si>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</si>
  <si>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</si>
  <si>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</si>
  <si>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</si>
  <si>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</si>
  <si>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</si>
  <si>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</si>
  <si>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</si>
  <si>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</si>
  <si>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</si>
  <si>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</si>
  <si>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</si>
  <si>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</si>
  <si>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</si>
  <si>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</si>
  <si>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</si>
  <si>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</si>
  <si>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</si>
  <si>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</si>
  <si>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</si>
  <si>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</si>
  <si>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</si>
  <si>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</si>
  <si>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</si>
  <si>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</si>
  <si>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</si>
  <si>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</si>
  <si>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</si>
  <si>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</si>
  <si>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</si>
  <si>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</si>
  <si>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</si>
  <si>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</si>
  <si>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</si>
  <si>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</si>
  <si>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</si>
  <si>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</si>
  <si>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</si>
  <si>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</si>
  <si>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</si>
  <si>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</si>
  <si>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</si>
  <si>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</si>
  <si>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</si>
  <si>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</si>
  <si>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</si>
  <si>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</si>
  <si>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</si>
  <si>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</si>
  <si>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</si>
  <si>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</si>
  <si>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</si>
  <si>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</si>
  <si>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</si>
  <si>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</si>
  <si>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</si>
  <si>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</si>
  <si>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</si>
  <si>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</si>
  <si>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</si>
  <si>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</si>
  <si>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</si>
  <si>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</si>
  <si>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</si>
  <si>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</si>
  <si>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</si>
  <si>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</si>
  <si>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</si>
  <si>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</si>
  <si>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</si>
  <si>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</si>
  <si>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</si>
  <si>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</si>
  <si>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</si>
  <si>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</si>
  <si>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</si>
  <si>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</si>
  <si>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</si>
  <si>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</si>
  <si>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</si>
  <si>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</si>
  <si>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</si>
  <si>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</si>
  <si>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</si>
  <si>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</si>
  <si>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</si>
  <si>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</si>
  <si>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</si>
  <si>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</si>
  <si>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</si>
  <si>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</si>
  <si>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</si>
  <si>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</si>
  <si>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</si>
  <si>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</si>
  <si>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</si>
  <si>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</si>
  <si>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</si>
  <si>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</si>
  <si>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</si>
  <si>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</si>
  <si>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</si>
  <si>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</si>
  <si>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</si>
  <si>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</si>
  <si>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</si>
  <si>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</si>
  <si>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</si>
  <si>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</si>
  <si>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</si>
  <si>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</si>
  <si>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</si>
  <si>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</si>
  <si>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</si>
  <si>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</si>
  <si>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</si>
  <si>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</si>
  <si>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</si>
  <si>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</si>
  <si>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</si>
  <si>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</si>
  <si>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</si>
  <si>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</si>
  <si>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</si>
  <si>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</si>
  <si>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</si>
  <si>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</si>
  <si>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</si>
  <si>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</si>
  <si>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</si>
  <si>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</si>
  <si>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</si>
  <si>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</si>
  <si>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</si>
  <si>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</si>
  <si>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</si>
  <si>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</si>
  <si>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</si>
  <si>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</si>
  <si>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</si>
  <si>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</si>
  <si>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</si>
  <si>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</si>
  <si>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</si>
  <si>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</si>
  <si>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</si>
  <si>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</si>
  <si>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</si>
  <si>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</si>
  <si>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</si>
  <si>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</si>
  <si>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</si>
  <si>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</si>
  <si>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</si>
  <si>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</si>
  <si>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</si>
  <si>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</si>
  <si>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</si>
  <si>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</si>
  <si>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</si>
  <si>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</si>
  <si>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</si>
  <si>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</si>
  <si>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</si>
  <si>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</si>
  <si>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</si>
  <si>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</si>
  <si>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</si>
  <si>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</si>
  <si>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</si>
  <si>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</si>
  <si>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</si>
  <si>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</si>
  <si>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</si>
  <si>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</si>
  <si>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</si>
  <si>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</si>
  <si>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</si>
  <si>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</si>
  <si>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</si>
  <si>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</si>
  <si>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</si>
  <si>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</si>
  <si>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</si>
  <si>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</si>
  <si>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</si>
  <si>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</si>
  <si>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</si>
  <si>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</si>
  <si>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</si>
  <si>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</si>
  <si>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</si>
  <si>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</si>
  <si>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</si>
  <si>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</si>
  <si>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</si>
  <si>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</si>
  <si>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</si>
  <si>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</si>
  <si>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</si>
  <si>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</si>
  <si>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</si>
  <si>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</si>
  <si>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</si>
  <si>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</si>
  <si>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</si>
  <si>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</si>
  <si>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</si>
  <si>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</si>
  <si>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</si>
  <si>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</si>
  <si>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</si>
  <si>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</si>
  <si>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</si>
  <si>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</si>
  <si>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</si>
  <si>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</si>
  <si>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</si>
  <si>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</si>
  <si>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</si>
  <si>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</si>
  <si>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</si>
  <si>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</si>
  <si>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</si>
  <si>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</si>
  <si>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</si>
  <si>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</si>
  <si>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</si>
  <si>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</si>
  <si>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</si>
  <si>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</si>
  <si>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</si>
  <si>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</si>
  <si>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</si>
  <si>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</si>
  <si>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</si>
  <si>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</si>
  <si>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</si>
  <si>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</si>
  <si>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</si>
  <si>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</si>
  <si>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</si>
  <si>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</si>
  <si>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</si>
  <si>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</si>
  <si>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</si>
  <si>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</si>
  <si>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</si>
  <si>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</si>
  <si>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</si>
  <si>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</si>
  <si>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</si>
  <si>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</si>
  <si>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</si>
  <si>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</si>
  <si>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</si>
  <si>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</si>
  <si>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</si>
  <si>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</si>
  <si>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</si>
  <si>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</si>
  <si>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</si>
  <si>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</si>
  <si>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</si>
  <si>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</si>
  <si>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</si>
  <si>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</si>
  <si>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</si>
  <si>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</si>
  <si>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</si>
  <si>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</si>
  <si>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</si>
  <si>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</si>
  <si>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</si>
  <si>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</si>
  <si>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</si>
  <si>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</si>
  <si>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</si>
  <si>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</si>
  <si>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</si>
  <si>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</si>
  <si>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</si>
  <si>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</si>
  <si>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</si>
  <si>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</si>
  <si>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</si>
  <si>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</si>
  <si>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</si>
  <si>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</si>
  <si>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</si>
  <si>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</si>
  <si>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</si>
  <si>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</si>
  <si>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</si>
  <si>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</si>
  <si>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</si>
  <si>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</si>
  <si>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</si>
  <si>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</si>
  <si>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</si>
  <si>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</si>
  <si>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</si>
  <si>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</si>
  <si>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</si>
  <si>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</si>
  <si>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</si>
  <si>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</si>
  <si>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</si>
  <si>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</si>
  <si>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</si>
  <si>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</si>
  <si>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</si>
  <si>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</si>
  <si>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</si>
  <si>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</si>
  <si>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</si>
  <si>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</si>
  <si>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</si>
  <si>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</si>
  <si>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</si>
  <si>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</si>
  <si>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</si>
  <si>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</si>
  <si>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</si>
  <si>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</si>
  <si>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</si>
  <si>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</si>
  <si>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</si>
  <si>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</si>
  <si>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</si>
  <si>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</si>
  <si>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</si>
  <si>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</si>
  <si>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</si>
  <si>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</si>
  <si>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</si>
  <si>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</si>
  <si>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</si>
  <si>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</si>
  <si>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</si>
  <si>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</si>
  <si>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</si>
  <si>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</si>
  <si>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</si>
  <si>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</si>
  <si>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</si>
  <si>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</si>
  <si>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</si>
  <si>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</si>
  <si>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</si>
  <si>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</si>
  <si>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</si>
  <si>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</si>
  <si>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</si>
  <si>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</si>
  <si>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</si>
  <si>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</si>
  <si>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</si>
  <si>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</si>
  <si>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</si>
  <si>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</si>
  <si>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</si>
  <si>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</si>
  <si>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</si>
  <si>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</si>
  <si>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</si>
  <si>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</si>
  <si>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</si>
  <si>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</si>
  <si>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</si>
  <si>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</si>
  <si>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</si>
  <si>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</si>
  <si>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</si>
  <si>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</si>
  <si>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</si>
  <si>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</si>
  <si>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</si>
  <si>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</si>
  <si>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</si>
  <si>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</si>
  <si>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</si>
  <si>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</si>
  <si>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</si>
  <si>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</si>
  <si>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</si>
  <si>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</si>
  <si>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</si>
  <si>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</si>
  <si>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</si>
  <si>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</si>
  <si>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</si>
  <si>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</si>
  <si>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</si>
  <si>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</si>
  <si>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</si>
  <si>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</si>
  <si>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</si>
  <si>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</si>
  <si>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</si>
  <si>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</si>
  <si>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</si>
  <si>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</si>
  <si>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</si>
  <si>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</si>
  <si>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</si>
  <si>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</si>
  <si>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</si>
  <si>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</si>
  <si>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</si>
  <si>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</si>
  <si>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</si>
  <si>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</si>
  <si>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</si>
  <si>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</si>
  <si>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</si>
  <si>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</si>
  <si>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</si>
  <si>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</si>
  <si>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</si>
  <si>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</si>
  <si>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</si>
  <si>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</si>
  <si>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</si>
  <si>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</si>
  <si>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</si>
  <si>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</si>
  <si>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</si>
  <si>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</si>
  <si>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</si>
  <si>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</si>
  <si>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</si>
  <si>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</si>
  <si>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</si>
  <si>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</si>
  <si>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</si>
  <si>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</si>
  <si>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</si>
  <si>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</si>
  <si>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</si>
  <si>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</si>
  <si>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</si>
  <si>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</si>
  <si>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</si>
  <si>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</si>
  <si>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</si>
  <si>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</si>
  <si>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</si>
  <si>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</si>
  <si>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</si>
  <si>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</si>
  <si>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</si>
  <si>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</si>
  <si>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</si>
  <si>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</si>
  <si>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</si>
  <si>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</si>
  <si>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</si>
  <si>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</si>
  <si>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</si>
  <si>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</si>
  <si>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</si>
  <si>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</si>
  <si>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</si>
  <si>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</si>
  <si>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</si>
  <si>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</si>
  <si>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</si>
  <si>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</si>
  <si>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</si>
  <si>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</si>
  <si>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</si>
  <si>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</si>
  <si>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</si>
  <si>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</si>
  <si>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</si>
  <si>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</si>
  <si>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</si>
  <si>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</si>
  <si>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</si>
  <si>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</si>
  <si>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</si>
  <si>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</si>
  <si>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</si>
  <si>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</si>
  <si>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</si>
  <si>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</si>
  <si>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</si>
  <si>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</si>
  <si>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</si>
  <si>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</si>
  <si>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</si>
  <si>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</si>
  <si>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</si>
  <si>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</si>
  <si>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</si>
  <si>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</si>
  <si>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</si>
  <si>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</si>
  <si>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</si>
  <si>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</si>
  <si>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</si>
  <si>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</si>
  <si>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</si>
  <si>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</si>
  <si>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</si>
  <si>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</si>
  <si>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</si>
  <si>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</si>
  <si>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</si>
  <si>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</si>
  <si>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</si>
  <si>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</si>
  <si>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</si>
  <si>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</si>
  <si>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</si>
  <si>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</si>
  <si>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</si>
  <si>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</si>
  <si>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</si>
  <si>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</si>
  <si>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</si>
  <si>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</si>
  <si>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</si>
  <si>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</si>
  <si>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</si>
  <si>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</si>
  <si>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</si>
  <si>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</si>
  <si>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</si>
  <si>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</si>
  <si>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</si>
  <si>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</si>
  <si>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</si>
  <si>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</si>
  <si>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</si>
  <si>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</si>
  <si>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</si>
  <si>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</si>
  <si>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</si>
  <si>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</si>
  <si>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</si>
  <si>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</si>
  <si>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</si>
  <si>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</si>
  <si>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</si>
  <si>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</si>
  <si>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</si>
  <si>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</si>
  <si>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</si>
  <si>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</si>
  <si>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</si>
  <si>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</si>
  <si>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</si>
  <si>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</si>
  <si>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</si>
  <si>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</si>
  <si>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</si>
  <si>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</si>
  <si>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</si>
  <si>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</si>
  <si>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</si>
  <si>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</si>
  <si>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</si>
  <si>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</si>
  <si>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</si>
  <si>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</si>
  <si>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</si>
  <si>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</si>
  <si>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</si>
  <si>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</si>
  <si>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</si>
  <si>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</si>
  <si>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</si>
  <si>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</si>
  <si>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</si>
  <si>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</si>
  <si>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</si>
  <si>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</si>
  <si>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</si>
  <si>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</si>
  <si>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</si>
  <si>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</si>
  <si>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</si>
  <si>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</si>
  <si>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</si>
  <si>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</si>
  <si>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</si>
  <si>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</si>
  <si>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</si>
  <si>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</si>
  <si>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</si>
  <si>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</si>
  <si>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</si>
  <si>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</si>
  <si>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</si>
  <si>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</si>
  <si>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</si>
  <si>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</si>
  <si>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</si>
  <si>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</si>
  <si>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</si>
  <si>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</si>
  <si>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</si>
  <si>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</si>
  <si>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</si>
  <si>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</si>
  <si>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</si>
  <si>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</si>
  <si>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</si>
  <si>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</si>
  <si>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</si>
  <si>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</si>
  <si>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</si>
  <si>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</si>
  <si>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</si>
  <si>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</si>
  <si>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</si>
  <si>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</si>
  <si>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</si>
  <si>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</si>
  <si>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</si>
  <si>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</si>
  <si>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</si>
  <si>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</si>
  <si>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</si>
  <si>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</si>
  <si>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</si>
  <si>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</si>
  <si>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</si>
  <si>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</si>
  <si>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</si>
  <si>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</si>
  <si>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</si>
  <si>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</si>
  <si>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</si>
  <si>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</si>
  <si>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</si>
  <si>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</si>
  <si>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</si>
  <si>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</si>
  <si>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</si>
  <si>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</si>
  <si>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</si>
  <si>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</si>
  <si>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</si>
  <si>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</si>
  <si>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</si>
  <si>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</si>
  <si>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</si>
  <si>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</si>
  <si>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</si>
  <si>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</si>
  <si>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</si>
  <si>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</si>
  <si>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</si>
  <si>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</si>
  <si>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</si>
  <si>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</si>
  <si>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</si>
  <si>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</si>
  <si>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</si>
  <si>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</si>
  <si>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</si>
  <si>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</si>
  <si>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</si>
  <si>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</si>
  <si>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</si>
  <si>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</si>
  <si>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</si>
  <si>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</si>
  <si>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</si>
  <si>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</si>
  <si>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</si>
  <si>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</si>
  <si>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</si>
  <si>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</si>
  <si>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</si>
  <si>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</si>
  <si>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</si>
  <si>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</si>
  <si>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</si>
  <si>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</si>
  <si>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</si>
  <si>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</si>
  <si>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</si>
  <si>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</si>
  <si>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</si>
  <si>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</si>
  <si>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</si>
  <si>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</si>
  <si>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</si>
  <si>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</si>
  <si>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</si>
  <si>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</si>
  <si>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</si>
  <si>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</si>
  <si>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</si>
  <si>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</si>
  <si>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</si>
  <si>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</si>
  <si>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</si>
  <si>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</si>
  <si>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</si>
  <si>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</si>
  <si>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</si>
  <si>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</si>
  <si>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</si>
  <si>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</si>
  <si>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</si>
  <si>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</si>
  <si>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</si>
  <si>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</si>
  <si>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</si>
  <si>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</si>
  <si>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</si>
  <si>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</si>
  <si>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</si>
  <si>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</si>
  <si>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</si>
  <si>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</si>
  <si>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</si>
  <si>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</si>
  <si>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</si>
  <si>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</si>
  <si>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</si>
  <si>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</si>
  <si>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</si>
  <si>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</si>
  <si>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</si>
  <si>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</si>
  <si>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</si>
  <si>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</si>
  <si>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</si>
  <si>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</si>
  <si>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</si>
  <si>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</si>
  <si>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</si>
  <si>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</si>
  <si>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</si>
  <si>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</si>
  <si>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</si>
  <si>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</si>
  <si>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</si>
  <si>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</si>
  <si>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</si>
  <si>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</si>
  <si>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</si>
  <si>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</si>
  <si>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</si>
  <si>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</si>
  <si>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</si>
  <si>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</si>
  <si>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</si>
  <si>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</si>
  <si>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</si>
  <si>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</si>
  <si>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</si>
  <si>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</si>
  <si>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</si>
  <si>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</si>
  <si>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</si>
  <si>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</si>
  <si>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</si>
  <si>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</si>
  <si>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</si>
  <si>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</si>
  <si>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</si>
  <si>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</si>
  <si>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</si>
  <si>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</si>
  <si>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</si>
  <si>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</si>
  <si>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</si>
  <si>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</si>
  <si>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</si>
  <si>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</si>
  <si>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</si>
  <si>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</si>
  <si>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</si>
  <si>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</si>
  <si>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</si>
  <si>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</si>
  <si>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</si>
  <si>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</si>
  <si>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</si>
  <si>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</si>
  <si>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</si>
  <si>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</si>
  <si>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</si>
  <si>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</si>
  <si>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</si>
  <si>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</si>
  <si>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</si>
  <si>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</si>
  <si>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</si>
  <si>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</si>
  <si>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</si>
  <si>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</si>
  <si>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</si>
  <si>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</si>
  <si>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</si>
  <si>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</si>
  <si>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</si>
  <si>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</si>
  <si>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</si>
  <si>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</si>
  <si>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</si>
  <si>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</si>
  <si>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</si>
  <si>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</si>
  <si>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</si>
  <si>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</si>
  <si>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</si>
  <si>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</si>
  <si>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</si>
  <si>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</si>
  <si>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</si>
  <si>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</si>
  <si>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</si>
  <si>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</si>
  <si>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</si>
  <si>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</si>
  <si>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</si>
  <si>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</si>
  <si>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</si>
  <si>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</si>
  <si>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</si>
  <si>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</si>
  <si>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</si>
  <si>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</si>
  <si>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</si>
  <si>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</si>
  <si>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</si>
  <si>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</si>
  <si>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</si>
  <si>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</si>
  <si>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</si>
  <si>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</si>
  <si>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</si>
  <si>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</si>
  <si>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</si>
  <si>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</si>
  <si>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</si>
  <si>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</si>
  <si>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</si>
  <si>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</si>
  <si>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</si>
  <si>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</si>
  <si>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</si>
  <si>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</si>
  <si>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</si>
  <si>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</si>
  <si>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</si>
  <si>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</si>
  <si>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</si>
  <si>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</si>
  <si>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</si>
  <si>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</si>
  <si>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</si>
  <si>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</si>
  <si>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</si>
  <si>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</si>
  <si>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</si>
  <si>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</si>
  <si>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</si>
  <si>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</si>
  <si>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</si>
  <si>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</si>
  <si>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</si>
  <si>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</si>
  <si>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</si>
  <si>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</si>
  <si>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</si>
  <si>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</si>
  <si>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</si>
  <si>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</si>
  <si>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</si>
  <si>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</si>
  <si>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</si>
  <si>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</si>
  <si>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</si>
  <si>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</si>
  <si>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</si>
  <si>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</si>
  <si>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</si>
  <si>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</si>
  <si>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</si>
  <si>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</si>
  <si>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</si>
  <si>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</si>
  <si>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</si>
  <si>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</si>
  <si>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</si>
  <si>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</si>
  <si>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</si>
  <si>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</si>
  <si>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</si>
  <si>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</si>
  <si>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</si>
  <si>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</si>
  <si>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</si>
  <si>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</si>
  <si>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</si>
  <si>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</si>
  <si>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</si>
  <si>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</si>
  <si>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</si>
  <si>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</si>
  <si>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</si>
  <si>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</si>
  <si>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</si>
  <si>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</si>
  <si>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</si>
  <si>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</si>
  <si>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</si>
  <si>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</si>
  <si>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</si>
  <si>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</si>
  <si>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</si>
  <si>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</si>
  <si>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</si>
  <si>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</si>
  <si>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</si>
  <si>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</si>
  <si>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</si>
  <si>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</si>
  <si>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</si>
  <si>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</si>
  <si>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</si>
  <si>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</si>
  <si>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</si>
  <si>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</si>
  <si>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</si>
  <si>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</si>
  <si>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</si>
  <si>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</si>
  <si>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</si>
  <si>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</si>
  <si>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</si>
  <si>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</si>
  <si>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</si>
  <si>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</si>
  <si>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</si>
  <si>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</si>
  <si>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</si>
  <si>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</si>
  <si>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</si>
  <si>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</si>
  <si>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</si>
  <si>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</si>
  <si>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</si>
  <si>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</si>
  <si>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</si>
  <si>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</si>
  <si>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</si>
  <si>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</si>
  <si>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</si>
  <si>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</si>
  <si>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</si>
  <si>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</si>
  <si>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</si>
  <si>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</si>
  <si>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</si>
  <si>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</si>
  <si>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</si>
  <si>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</si>
  <si>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</si>
  <si>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</si>
  <si>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</si>
  <si>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</si>
  <si>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</si>
  <si>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</si>
  <si>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</si>
  <si>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</si>
  <si>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</si>
  <si>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</si>
  <si>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</si>
  <si>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</si>
  <si>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</si>
  <si>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</si>
  <si>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</si>
  <si>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</si>
  <si>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</si>
  <si>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</si>
  <si>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</si>
  <si>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</si>
  <si>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</si>
  <si>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</si>
  <si>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</si>
  <si>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</si>
  <si>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</si>
  <si>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</si>
  <si>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</si>
  <si>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</si>
  <si>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</si>
  <si>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</si>
  <si>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</si>
  <si>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</si>
  <si>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</si>
  <si>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</si>
  <si>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</si>
  <si>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</si>
  <si>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</si>
  <si>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</si>
  <si>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</si>
  <si>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</si>
  <si>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</si>
  <si>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</si>
  <si>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</si>
  <si>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</si>
  <si>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</si>
  <si>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</si>
  <si>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</si>
  <si>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</si>
  <si>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</si>
  <si>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</si>
  <si>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</si>
  <si>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</si>
  <si>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</si>
  <si>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</si>
  <si>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</si>
  <si>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</si>
  <si>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</si>
  <si>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</si>
  <si>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</si>
  <si>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</si>
  <si>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</si>
  <si>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</si>
  <si>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</si>
  <si>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</si>
  <si>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</si>
  <si>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</si>
  <si>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</si>
  <si>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</si>
  <si>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</si>
  <si>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</si>
  <si>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</si>
  <si>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</si>
  <si>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</si>
  <si>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</si>
  <si>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</si>
  <si>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</si>
  <si>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</si>
  <si>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</si>
  <si>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</si>
  <si>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</si>
  <si>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</si>
  <si>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</si>
  <si>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</si>
  <si>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</si>
  <si>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</si>
  <si>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</si>
  <si>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</si>
  <si>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</si>
  <si>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</si>
  <si>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</si>
  <si>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</si>
  <si>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</si>
  <si>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</si>
  <si>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</si>
  <si>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</si>
  <si>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</si>
  <si>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</si>
  <si>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</si>
  <si>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</si>
  <si>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</si>
  <si>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</si>
  <si>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</si>
  <si>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</si>
  <si>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</si>
  <si>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</si>
  <si>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</si>
  <si>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</si>
  <si>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</si>
  <si>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</si>
  <si>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</si>
  <si>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</si>
  <si>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</si>
  <si>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</si>
  <si>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</si>
  <si>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</si>
  <si>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</si>
  <si>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</si>
  <si>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</si>
  <si>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</si>
  <si>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</si>
  <si>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</si>
  <si>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</si>
  <si>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</si>
  <si>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</si>
  <si>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</si>
  <si>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</si>
  <si>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</si>
  <si>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</si>
  <si>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</si>
  <si>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</si>
  <si>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</si>
  <si>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</si>
  <si>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</si>
  <si>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</si>
  <si>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</si>
  <si>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</si>
  <si>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</si>
  <si>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</si>
  <si>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</si>
  <si>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</si>
  <si>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</si>
  <si>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</si>
  <si>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</si>
  <si>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</si>
  <si>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</si>
  <si>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</si>
  <si>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</si>
  <si>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</si>
  <si>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</si>
  <si>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</si>
  <si>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</si>
  <si>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</si>
  <si>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</si>
  <si>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</si>
  <si>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</si>
  <si>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</si>
  <si>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</si>
  <si>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</si>
  <si>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</si>
  <si>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</si>
  <si>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</si>
  <si>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</si>
  <si>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</si>
  <si>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</si>
  <si>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</si>
  <si>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</si>
  <si>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</si>
  <si>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</si>
  <si>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</si>
  <si>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</si>
  <si>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</si>
  <si>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</si>
  <si>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</si>
  <si>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</si>
  <si>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</si>
  <si>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</si>
  <si>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</si>
  <si>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</si>
  <si>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</si>
  <si>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</si>
  <si>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</si>
  <si>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</si>
  <si>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</si>
  <si>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</si>
  <si>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</si>
  <si>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</si>
  <si>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</si>
  <si>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</si>
  <si>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</si>
  <si>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</si>
  <si>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</si>
  <si>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</si>
  <si>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</si>
  <si>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</si>
  <si>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</si>
  <si>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</si>
  <si>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</si>
  <si>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</si>
  <si>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</si>
  <si>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</si>
  <si>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</si>
  <si>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</si>
  <si>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</si>
  <si>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</si>
  <si>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</si>
  <si>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</si>
  <si>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</si>
  <si>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</si>
  <si>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</si>
  <si>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</si>
  <si>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</si>
  <si>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</si>
  <si>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</si>
  <si>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</si>
  <si>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</si>
  <si>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</si>
  <si>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</si>
  <si>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</si>
  <si>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</si>
  <si>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</si>
  <si>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</si>
  <si>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</si>
  <si>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</si>
  <si>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</si>
  <si>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</si>
  <si>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</si>
  <si>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</si>
  <si>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</si>
  <si>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</si>
  <si>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</si>
  <si>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</si>
  <si>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</si>
  <si>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</si>
  <si>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</si>
  <si>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</si>
  <si>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</si>
  <si>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</si>
  <si>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</si>
  <si>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</si>
  <si>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</si>
  <si>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</si>
  <si>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</si>
  <si>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</si>
  <si>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</si>
  <si>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</si>
  <si>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</si>
  <si>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</si>
  <si>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</si>
  <si>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</si>
  <si>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</si>
  <si>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</si>
  <si>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</si>
  <si>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</si>
  <si>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</si>
  <si>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</si>
  <si>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</si>
  <si>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</si>
  <si>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</si>
  <si>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</si>
  <si>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</si>
  <si>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</si>
  <si>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</si>
  <si>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</si>
  <si>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</si>
  <si>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</si>
  <si>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</si>
  <si>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</si>
  <si>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</si>
  <si>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</si>
  <si>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</si>
  <si>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</si>
  <si>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</si>
  <si>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</si>
  <si>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</si>
  <si>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</si>
  <si>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</si>
  <si>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</si>
  <si>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</si>
  <si>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</si>
  <si>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</si>
  <si>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</si>
  <si>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</si>
  <si>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</si>
  <si>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</si>
  <si>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</si>
  <si>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</si>
  <si>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</si>
  <si>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</si>
  <si>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</si>
  <si>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</si>
  <si>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</si>
  <si>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</si>
  <si>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</si>
  <si>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</si>
  <si>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</si>
  <si>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</si>
  <si>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</si>
  <si>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</si>
  <si>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</si>
  <si>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</si>
  <si>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</si>
  <si>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</si>
  <si>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</si>
  <si>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</si>
  <si>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</si>
  <si>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</si>
  <si>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</si>
  <si>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</si>
  <si>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</si>
  <si>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</si>
  <si>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</si>
  <si>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</si>
  <si>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</si>
  <si>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</si>
  <si>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</si>
  <si>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</si>
  <si>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</si>
  <si>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</si>
  <si>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</si>
  <si>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</si>
  <si>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</si>
  <si>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</si>
  <si>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</si>
  <si>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</si>
  <si>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</si>
  <si>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</si>
  <si>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</si>
  <si>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</si>
  <si>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</si>
  <si>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</si>
  <si>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</si>
  <si>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</si>
  <si>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</si>
  <si>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</si>
  <si>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</si>
  <si>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</si>
  <si>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</si>
  <si>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</si>
  <si>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</si>
  <si>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</si>
  <si>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</si>
  <si>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</si>
  <si>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</si>
  <si>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</si>
  <si>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</si>
  <si>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</si>
  <si>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</si>
  <si>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</si>
  <si>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</si>
  <si>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</si>
  <si>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</si>
  <si>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</si>
  <si>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</si>
  <si>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</si>
  <si>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</si>
  <si>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</si>
  <si>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</si>
  <si>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</si>
  <si>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</si>
  <si>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</si>
  <si>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</si>
  <si>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</si>
  <si>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</si>
  <si>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</si>
  <si>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</si>
  <si>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</si>
  <si>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</si>
  <si>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</si>
  <si>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</si>
  <si>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</si>
  <si>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</si>
  <si>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</si>
  <si>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</si>
  <si>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</si>
  <si>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</si>
  <si>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</si>
  <si>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</si>
  <si>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</si>
  <si>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</si>
  <si>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</si>
  <si>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</si>
  <si>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</si>
  <si>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</si>
  <si>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</si>
  <si>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</si>
  <si>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</si>
  <si>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</si>
  <si>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</si>
  <si>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</si>
  <si>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</si>
  <si>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</si>
  <si>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</si>
  <si>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</si>
  <si>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</si>
  <si>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</si>
  <si>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</si>
  <si>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</si>
  <si>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</si>
  <si>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</si>
  <si>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</si>
  <si>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</si>
  <si>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</si>
  <si>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</si>
  <si>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</si>
  <si>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</si>
  <si>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</si>
  <si>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</si>
  <si>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</si>
  <si>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</si>
  <si>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</si>
  <si>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</si>
  <si>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</si>
  <si>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</si>
  <si>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</si>
  <si>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</si>
  <si>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</si>
  <si>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</si>
  <si>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</si>
  <si>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</si>
  <si>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</si>
  <si>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</si>
  <si>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</si>
  <si>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</si>
  <si>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</si>
  <si>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</si>
  <si>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</si>
  <si>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</si>
  <si>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</si>
  <si>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</si>
  <si>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</si>
  <si>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</si>
  <si>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</si>
  <si>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</si>
  <si>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</si>
  <si>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</si>
  <si>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</si>
  <si>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</si>
  <si>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</si>
  <si>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</si>
  <si>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</si>
  <si>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</si>
  <si>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</si>
  <si>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</si>
  <si>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</si>
  <si>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</si>
  <si>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</si>
  <si>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</si>
  <si>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</si>
  <si>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</si>
  <si>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</si>
  <si>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</si>
  <si>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</si>
  <si>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</si>
  <si>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</si>
  <si>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</si>
  <si>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</si>
  <si>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</si>
  <si>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</si>
  <si>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</si>
  <si>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</si>
  <si>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</si>
  <si>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</si>
  <si>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</si>
  <si>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</si>
  <si>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</si>
  <si>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</si>
  <si>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</si>
  <si>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</si>
  <si>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</si>
  <si>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</si>
  <si>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</si>
  <si>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</si>
  <si>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</si>
  <si>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</si>
  <si>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</si>
  <si>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</si>
  <si>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</si>
  <si>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</si>
  <si>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</si>
  <si>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</si>
  <si>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</si>
  <si>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</si>
  <si>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</si>
  <si>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</si>
  <si>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</si>
  <si>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</si>
  <si>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</si>
  <si>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</si>
  <si>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</si>
  <si>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</si>
  <si>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</si>
  <si>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</si>
  <si>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</si>
  <si>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</si>
  <si>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</si>
  <si>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</si>
  <si>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</si>
  <si>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</si>
  <si>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</si>
  <si>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</si>
  <si>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</si>
  <si>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</si>
  <si>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</si>
  <si>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</si>
  <si>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</si>
  <si>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</si>
  <si>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</si>
  <si>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</si>
  <si>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</si>
  <si>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</si>
  <si>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</si>
  <si>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</si>
  <si>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</si>
  <si>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</si>
  <si>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</si>
  <si>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</si>
  <si>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</si>
  <si>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</si>
  <si>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</si>
  <si>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</si>
  <si>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</si>
  <si>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</si>
  <si>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</si>
  <si>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</si>
  <si>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</si>
  <si>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</si>
  <si>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</si>
  <si>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</si>
  <si>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</si>
  <si>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</si>
  <si>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</si>
  <si>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</si>
  <si>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</si>
  <si>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</si>
  <si>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</si>
  <si>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</si>
  <si>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</si>
  <si>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</si>
  <si>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</si>
  <si>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</si>
  <si>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</si>
  <si>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</si>
  <si>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</si>
  <si>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</si>
  <si>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</si>
  <si>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</si>
  <si>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</si>
  <si>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</si>
  <si>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</si>
  <si>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</si>
  <si>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</si>
  <si>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</si>
  <si>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</si>
  <si>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</si>
  <si>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</si>
  <si>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</si>
  <si>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</si>
  <si>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</si>
  <si>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</si>
  <si>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</si>
  <si>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</si>
  <si>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</si>
  <si>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</si>
  <si>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</si>
  <si>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</si>
  <si>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</si>
  <si>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</si>
  <si>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</si>
  <si>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</si>
  <si>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</si>
  <si>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</si>
  <si>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</si>
  <si>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</si>
  <si>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</si>
  <si>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</si>
  <si>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</si>
  <si>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</si>
  <si>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</si>
  <si>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</si>
  <si>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</si>
  <si>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</si>
  <si>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</si>
  <si>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</si>
  <si>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</si>
  <si>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</si>
  <si>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</si>
  <si>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</si>
  <si>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</si>
  <si>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</si>
  <si>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</si>
  <si>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</si>
  <si>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</si>
  <si>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</si>
  <si>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</si>
  <si>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</si>
  <si>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</si>
  <si>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</si>
  <si>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</si>
  <si>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</si>
  <si>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</si>
  <si>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</si>
  <si>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</si>
  <si>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</si>
  <si>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</si>
  <si>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</si>
  <si>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</si>
  <si>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</si>
  <si>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</si>
  <si>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</si>
  <si>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</si>
  <si>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</si>
  <si>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</si>
  <si>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</si>
  <si>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</si>
  <si>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</si>
  <si>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</si>
  <si>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</si>
  <si>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</si>
  <si>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</si>
  <si>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</si>
  <si>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</si>
  <si>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</si>
  <si>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</si>
  <si>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</si>
  <si>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</si>
  <si>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</si>
  <si>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</si>
  <si>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</si>
  <si>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</si>
  <si>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</si>
  <si>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</si>
  <si>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</si>
  <si>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</si>
  <si>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</si>
  <si>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</si>
  <si>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</si>
  <si>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</si>
  <si>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</si>
  <si>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</si>
  <si>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</si>
  <si>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</si>
  <si>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</si>
  <si>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</si>
  <si>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</si>
  <si>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</si>
  <si>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</si>
  <si>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</si>
  <si>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</si>
  <si>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</si>
  <si>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</si>
  <si>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</si>
  <si>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</si>
  <si>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</si>
  <si>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</si>
  <si>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</si>
  <si>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</si>
  <si>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</si>
  <si>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</si>
  <si>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</si>
  <si>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</si>
  <si>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</si>
  <si>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</si>
  <si>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</si>
  <si>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</si>
  <si>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</si>
  <si>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</si>
  <si>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</si>
  <si>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</si>
  <si>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</si>
  <si>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</si>
  <si>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</si>
  <si>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</si>
  <si>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</si>
  <si>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</si>
  <si>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</si>
  <si>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</si>
  <si>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</si>
  <si>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</si>
  <si>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</si>
  <si>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</si>
  <si>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</si>
  <si>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</si>
  <si>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</si>
  <si>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</si>
  <si>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</si>
  <si>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</si>
  <si>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</si>
  <si>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</si>
  <si>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</si>
  <si>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</si>
  <si>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</si>
  <si>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</si>
  <si>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</si>
  <si>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</si>
  <si>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</si>
  <si>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</si>
  <si>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</si>
  <si>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</si>
  <si>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</si>
  <si>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</si>
  <si>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</si>
  <si>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</si>
  <si>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</si>
  <si>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</si>
  <si>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</si>
  <si>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</si>
  <si>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</si>
  <si>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</si>
  <si>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</si>
  <si>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</si>
  <si>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</si>
  <si>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</si>
  <si>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</si>
  <si>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</si>
  <si>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</si>
  <si>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</si>
  <si>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</si>
  <si>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</si>
  <si>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</si>
  <si>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</si>
  <si>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</si>
  <si>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</si>
  <si>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</si>
  <si>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</si>
  <si>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</si>
  <si>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</si>
  <si>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</si>
  <si>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</si>
  <si>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</si>
  <si>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</si>
  <si>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</si>
  <si>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</si>
  <si>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</si>
  <si>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</si>
  <si>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</si>
  <si>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</si>
  <si>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</si>
  <si>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</si>
  <si>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</si>
  <si>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</si>
  <si>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</si>
  <si>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</si>
  <si>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</si>
  <si>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</si>
  <si>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</si>
  <si>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</si>
  <si>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</si>
  <si>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</si>
  <si>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</si>
  <si>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</si>
  <si>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</si>
  <si>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</si>
  <si>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</si>
  <si>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</si>
  <si>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</si>
  <si>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</si>
  <si>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</si>
  <si>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</si>
  <si>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</si>
  <si>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</si>
  <si>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</si>
  <si>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</si>
  <si>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</si>
  <si>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</si>
  <si>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</si>
  <si>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</si>
  <si>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</si>
  <si>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</si>
  <si>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</si>
  <si>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</si>
  <si>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</si>
  <si>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</si>
  <si>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</si>
  <si>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</si>
  <si>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</si>
  <si>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</si>
  <si>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</si>
  <si>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</si>
  <si>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</si>
  <si>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</si>
  <si>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</si>
  <si>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</si>
  <si>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</si>
  <si>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</si>
  <si>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</si>
  <si>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</si>
  <si>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</si>
  <si>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</si>
  <si>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</si>
  <si>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</si>
  <si>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</si>
  <si>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</si>
  <si>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</si>
  <si>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</si>
  <si>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</si>
  <si>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</si>
  <si>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</si>
  <si>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</si>
  <si>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</si>
  <si>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</si>
  <si>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</si>
  <si>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</si>
  <si>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</si>
  <si>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</si>
  <si>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</si>
  <si>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</si>
  <si>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</si>
  <si>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</si>
  <si>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</si>
  <si>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</si>
  <si>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</si>
  <si>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</si>
  <si>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</si>
  <si>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</si>
  <si>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</si>
  <si>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</si>
  <si>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</si>
  <si>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</si>
  <si>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</si>
  <si>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</si>
  <si>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</si>
  <si>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</si>
  <si>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</si>
  <si>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</si>
  <si>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</si>
  <si>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</si>
  <si>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</si>
  <si>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</si>
  <si>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</si>
  <si>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</si>
  <si>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</si>
  <si>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</si>
  <si>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</si>
  <si>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</si>
  <si>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</si>
  <si>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</si>
  <si>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</si>
  <si>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</si>
  <si>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</si>
  <si>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</si>
  <si>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</si>
  <si>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</si>
  <si>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</si>
  <si>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</si>
  <si>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</si>
  <si>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</si>
  <si>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</si>
  <si>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</si>
  <si>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</si>
  <si>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</si>
  <si>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</si>
  <si>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</si>
  <si>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</si>
  <si>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</si>
  <si>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</si>
  <si>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</si>
  <si>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</si>
  <si>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</si>
  <si>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</si>
  <si>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</si>
  <si>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</si>
  <si>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</si>
  <si>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</si>
  <si>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</si>
  <si>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</si>
  <si>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</si>
  <si>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</si>
  <si>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</si>
  <si>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</si>
  <si>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</si>
  <si>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</si>
  <si>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</si>
  <si>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</si>
  <si>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</si>
  <si>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</si>
  <si>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</si>
  <si>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</si>
  <si>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</si>
  <si>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</si>
  <si>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</si>
  <si>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</si>
  <si>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</si>
  <si>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</si>
  <si>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</si>
  <si>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</si>
  <si>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</si>
  <si>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</si>
  <si>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</si>
  <si>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</si>
  <si>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</si>
  <si>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</si>
  <si>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</si>
  <si>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</si>
  <si>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</si>
  <si>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</si>
  <si>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</si>
  <si>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</si>
  <si>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</si>
  <si>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</si>
  <si>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</si>
  <si>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</si>
  <si>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</si>
  <si>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</si>
  <si>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</si>
  <si>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</si>
  <si>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</si>
  <si>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</si>
  <si>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</si>
  <si>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</si>
  <si>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</si>
  <si>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</si>
  <si>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</si>
  <si>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</si>
  <si>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</si>
  <si>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</si>
  <si>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</si>
  <si>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</si>
  <si>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</si>
  <si>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</si>
  <si>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</si>
  <si>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</si>
  <si>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</si>
  <si>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</si>
  <si>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</si>
  <si>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</si>
  <si>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</si>
  <si>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</si>
  <si>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</si>
  <si>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</si>
  <si>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</si>
  <si>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</si>
  <si>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</si>
  <si>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</si>
  <si>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</si>
  <si>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</si>
  <si>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</si>
  <si>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</si>
  <si>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</si>
  <si>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</si>
  <si>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</si>
  <si>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</si>
  <si>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</si>
  <si>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</si>
  <si>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</si>
  <si>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</si>
  <si>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</si>
  <si>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</si>
  <si>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</si>
  <si>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</si>
  <si>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</si>
  <si>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</si>
  <si>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</si>
  <si>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</si>
  <si>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</si>
  <si>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</si>
  <si>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</si>
  <si>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</si>
  <si>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</si>
  <si>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</si>
  <si>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</si>
  <si>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</si>
  <si>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</si>
  <si>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</si>
  <si>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</si>
  <si>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</si>
  <si>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</si>
  <si>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</si>
  <si>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</si>
  <si>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</si>
  <si>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</si>
  <si>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</si>
  <si>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</si>
  <si>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</si>
  <si>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</si>
  <si>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</si>
  <si>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</si>
  <si>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</si>
  <si>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</si>
  <si>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</si>
  <si>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</si>
  <si>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</si>
  <si>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</si>
  <si>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</si>
  <si>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</si>
  <si>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</si>
  <si>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</si>
  <si>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</si>
  <si>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</si>
  <si>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</si>
  <si>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</si>
  <si>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</si>
  <si>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</si>
  <si>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</si>
  <si>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</si>
  <si>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</si>
  <si>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</si>
  <si>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</si>
  <si>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</si>
  <si>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</si>
  <si>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</si>
  <si>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</si>
  <si>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</si>
  <si>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</si>
  <si>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</si>
  <si>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</si>
  <si>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</si>
  <si>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</si>
  <si>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</si>
  <si>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</si>
  <si>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</si>
  <si>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</si>
  <si>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</si>
  <si>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</si>
  <si>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</si>
  <si>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</si>
  <si>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</si>
  <si>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</si>
  <si>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</si>
  <si>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</si>
  <si>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</si>
  <si>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</si>
  <si>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</si>
  <si>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</si>
  <si>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</si>
  <si>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</si>
  <si>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</si>
  <si>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</si>
  <si>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</si>
  <si>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</si>
  <si>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</si>
  <si>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</si>
  <si>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</si>
  <si>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</si>
  <si>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</si>
  <si>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</si>
  <si>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</si>
  <si>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</si>
  <si>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</si>
  <si>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</si>
  <si>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</si>
  <si>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</si>
  <si>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</si>
  <si>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</si>
  <si>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</si>
  <si>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</si>
  <si>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</si>
  <si>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</si>
  <si>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</si>
  <si>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</si>
  <si>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</si>
  <si>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</si>
  <si>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</si>
  <si>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</si>
  <si>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</si>
  <si>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</si>
  <si>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</si>
  <si>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</si>
  <si>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</si>
  <si>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</si>
  <si>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</si>
  <si>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</si>
  <si>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</si>
  <si>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</si>
  <si>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</si>
  <si>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</si>
  <si>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</si>
  <si>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</si>
  <si>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</si>
  <si>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</si>
  <si>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</si>
  <si>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</si>
  <si>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</si>
  <si>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</si>
  <si>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</si>
  <si>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</si>
  <si>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</si>
  <si>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</si>
  <si>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</si>
  <si>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</si>
  <si>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</si>
  <si>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</si>
  <si>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</si>
  <si>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</si>
  <si>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</si>
  <si>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</si>
  <si>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</si>
  <si>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</si>
  <si>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</si>
  <si>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</si>
  <si>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</si>
  <si>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</si>
  <si>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</si>
  <si>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</si>
  <si>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</si>
  <si>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</si>
  <si>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</si>
  <si>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</si>
  <si>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</si>
  <si>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</si>
  <si>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</si>
  <si>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</si>
  <si>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</si>
  <si>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</si>
  <si>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</si>
  <si>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</si>
  <si>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</si>
  <si>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</si>
  <si>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</si>
  <si>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</si>
  <si>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</si>
  <si>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</si>
  <si>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</si>
  <si>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</si>
  <si>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</si>
  <si>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</si>
  <si>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</si>
  <si>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</si>
  <si>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</si>
  <si>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</si>
  <si>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</si>
  <si>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</si>
  <si>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</si>
  <si>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</si>
  <si>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</si>
  <si>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</si>
  <si>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</si>
  <si>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</si>
  <si>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</si>
  <si>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</si>
  <si>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</si>
  <si>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</si>
  <si>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</si>
  <si>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</si>
  <si>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</si>
  <si>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</si>
  <si>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</si>
  <si>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</si>
  <si>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</si>
  <si>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</si>
  <si>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</si>
  <si>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</si>
  <si>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</si>
  <si>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</si>
  <si>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</si>
  <si>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</si>
  <si>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</si>
  <si>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</si>
  <si>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</si>
  <si>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</si>
  <si>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</si>
  <si>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</si>
  <si>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</si>
  <si>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</si>
  <si>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</si>
  <si>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</si>
  <si>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</si>
  <si>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</si>
  <si>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</si>
  <si>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</si>
  <si>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</si>
  <si>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</si>
  <si>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</si>
  <si>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</si>
  <si>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</si>
  <si>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</si>
  <si>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</si>
  <si>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</si>
  <si>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</si>
  <si>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</si>
  <si>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</si>
  <si>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</si>
  <si>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</si>
  <si>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</si>
  <si>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</si>
  <si>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</si>
  <si>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</si>
  <si>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</si>
  <si>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</si>
  <si>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</si>
  <si>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</si>
  <si>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</si>
  <si>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</si>
  <si>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</si>
  <si>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</si>
  <si>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</si>
  <si>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</si>
  <si>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</si>
  <si>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</si>
  <si>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</si>
  <si>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</si>
  <si>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</si>
  <si>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</si>
  <si>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</si>
  <si>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</si>
  <si>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</si>
  <si>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</si>
  <si>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</si>
  <si>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</si>
  <si>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</si>
  <si>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</si>
  <si>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</si>
  <si>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</si>
  <si>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</si>
  <si>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</si>
  <si>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</si>
  <si>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</si>
  <si>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</si>
  <si>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</si>
  <si>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</si>
  <si>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</si>
  <si>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</si>
  <si>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</si>
  <si>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</si>
  <si>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</si>
  <si>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</si>
  <si>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</si>
  <si>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</si>
  <si>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</si>
  <si>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</si>
  <si>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</si>
  <si>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</si>
  <si>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</si>
  <si>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</si>
  <si>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</si>
  <si>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</si>
  <si>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</si>
  <si>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</si>
  <si>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</si>
  <si>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</si>
  <si>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</si>
  <si>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</si>
  <si>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</si>
  <si>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</si>
  <si>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</si>
  <si>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</si>
  <si>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</si>
  <si>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</si>
  <si>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</si>
  <si>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</si>
  <si>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</si>
  <si>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</si>
  <si>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</si>
  <si>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</si>
  <si>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</si>
  <si>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</si>
  <si>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</si>
  <si>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</si>
  <si>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</si>
  <si>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</si>
  <si>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</si>
  <si>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</si>
  <si>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</si>
  <si>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</si>
  <si>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</si>
  <si>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</si>
  <si>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</si>
  <si>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</si>
  <si>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</si>
  <si>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</si>
  <si>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</si>
  <si>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</si>
  <si>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</si>
  <si>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</si>
  <si>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</si>
  <si>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</si>
  <si>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</si>
  <si>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</si>
  <si>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</si>
  <si>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</si>
  <si>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</si>
  <si>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</si>
  <si>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</si>
  <si>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</si>
  <si>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</si>
  <si>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</si>
  <si>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</si>
  <si>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</si>
  <si>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</si>
  <si>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</si>
  <si>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</si>
  <si>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</si>
  <si>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</si>
  <si>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</si>
  <si>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</si>
  <si>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</si>
  <si>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</si>
  <si>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</si>
  <si>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</si>
  <si>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</si>
  <si>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</si>
  <si>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</si>
  <si>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</si>
  <si>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</si>
  <si>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</si>
  <si>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</si>
  <si>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</si>
  <si>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</si>
  <si>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</si>
  <si>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</si>
  <si>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</si>
  <si>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</si>
  <si>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</si>
  <si>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</si>
  <si>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</si>
  <si>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</si>
  <si>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</si>
  <si>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</si>
  <si>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</si>
  <si>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</si>
  <si>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</si>
  <si>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</si>
  <si>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</si>
  <si>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</si>
  <si>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</si>
  <si>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</si>
  <si>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</si>
  <si>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</si>
  <si>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</si>
  <si>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</si>
  <si>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</si>
  <si>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</si>
  <si>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</si>
  <si>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</si>
  <si>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</si>
  <si>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</si>
  <si>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</si>
  <si>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</si>
  <si>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</si>
  <si>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</si>
  <si>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</si>
  <si>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</si>
  <si>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</si>
  <si>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</si>
  <si>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</si>
  <si>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</si>
  <si>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</si>
  <si>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</si>
  <si>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</si>
  <si>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</si>
  <si>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</si>
  <si>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</si>
  <si>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</si>
  <si>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</si>
  <si>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</si>
  <si>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</si>
  <si>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</si>
  <si>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</si>
  <si>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</si>
  <si>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</si>
  <si>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</si>
  <si>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</si>
  <si>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</si>
  <si>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</si>
  <si>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</si>
  <si>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</si>
  <si>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</si>
  <si>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</si>
  <si>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</si>
  <si>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</si>
  <si>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</si>
  <si>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</si>
  <si>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</si>
  <si>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</si>
  <si>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</si>
  <si>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</si>
  <si>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</si>
  <si>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</si>
  <si>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</si>
  <si>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</si>
  <si>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</si>
  <si>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</si>
  <si>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</si>
  <si>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</si>
  <si>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</si>
  <si>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</si>
  <si>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</si>
  <si>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</si>
  <si>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</si>
  <si>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</si>
  <si>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</si>
  <si>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</si>
  <si>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</si>
  <si>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</si>
  <si>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</si>
  <si>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</si>
  <si>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</si>
  <si>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</si>
  <si>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</si>
  <si>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</si>
  <si>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</si>
  <si>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</si>
  <si>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</si>
  <si>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</si>
  <si>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</si>
  <si>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</si>
  <si>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</si>
  <si>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</si>
  <si>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</si>
  <si>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</si>
  <si>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</si>
  <si>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</si>
  <si>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</si>
  <si>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</si>
  <si>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</si>
  <si>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</si>
  <si>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</si>
  <si>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</si>
  <si>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</si>
  <si>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</si>
  <si>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</si>
  <si>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</si>
  <si>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</si>
  <si>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</si>
  <si>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</si>
  <si>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</si>
  <si>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</si>
  <si>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</si>
  <si>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</si>
  <si>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</si>
  <si>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</si>
  <si>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</si>
  <si>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</si>
  <si>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</si>
  <si>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</si>
  <si>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</si>
  <si>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</si>
  <si>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</si>
  <si>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</si>
  <si>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</si>
  <si>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</si>
  <si>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</si>
  <si>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</si>
  <si>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</si>
  <si>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</si>
  <si>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</si>
  <si>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</si>
  <si>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</si>
  <si>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</si>
  <si>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</si>
  <si>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</si>
  <si>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</si>
  <si>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</si>
  <si>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</si>
  <si>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</si>
  <si>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</si>
  <si>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</si>
  <si>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</si>
  <si>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</si>
  <si>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</si>
  <si>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</si>
  <si>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</si>
  <si>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</si>
  <si>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</si>
  <si>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</si>
  <si>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</si>
  <si>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</si>
  <si>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</si>
  <si>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</si>
  <si>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</si>
  <si>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</si>
  <si>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</si>
  <si>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</si>
  <si>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</si>
  <si>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</si>
  <si>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</si>
  <si>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</si>
  <si>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</si>
  <si>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</si>
  <si>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</si>
  <si>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</si>
  <si>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</si>
  <si>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</si>
  <si>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</si>
  <si>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</si>
  <si>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</si>
  <si>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</si>
  <si>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</si>
  <si>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</si>
  <si>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</si>
  <si>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</si>
  <si>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</si>
  <si>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</si>
  <si>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</si>
  <si>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</si>
  <si>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</si>
  <si>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</si>
  <si>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</si>
  <si>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</si>
  <si>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</si>
  <si>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</si>
  <si>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</si>
  <si>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</si>
  <si>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</si>
  <si>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</si>
  <si>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</si>
  <si>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</si>
  <si>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</si>
  <si>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</si>
  <si>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</si>
  <si>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</si>
  <si>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</si>
  <si>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</si>
  <si>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</si>
  <si>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</si>
  <si>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</si>
  <si>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</si>
  <si>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</si>
  <si>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</si>
  <si>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</si>
  <si>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</si>
  <si>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</si>
  <si>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</si>
  <si>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</si>
  <si>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</si>
  <si>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</si>
  <si>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</si>
  <si>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</si>
  <si>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</si>
  <si>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</si>
  <si>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</si>
  <si>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</si>
  <si>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</si>
  <si>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</si>
  <si>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</si>
  <si>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</si>
  <si>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</si>
  <si>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</si>
  <si>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</si>
  <si>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</si>
  <si>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</si>
  <si>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</si>
  <si>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</si>
  <si>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</si>
  <si>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</si>
  <si>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</si>
  <si>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</si>
  <si>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</si>
  <si>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</si>
  <si>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</si>
  <si>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</si>
  <si>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</si>
  <si>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</si>
  <si>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</si>
  <si>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</si>
  <si>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</si>
  <si>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</si>
  <si>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</si>
  <si>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</si>
  <si>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</si>
  <si>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</si>
  <si>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</si>
  <si>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</si>
  <si>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</si>
  <si>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</si>
  <si>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</si>
  <si>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</si>
  <si>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</si>
  <si>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</si>
  <si>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</si>
  <si>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</si>
  <si>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</si>
  <si>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</si>
  <si>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</si>
  <si>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</si>
  <si>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</si>
  <si>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</si>
  <si>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</si>
  <si>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</si>
  <si>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</si>
  <si>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</si>
  <si>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</si>
  <si>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</si>
  <si>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</si>
  <si>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</si>
  <si>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</si>
  <si>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</si>
  <si>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</si>
  <si>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</si>
  <si>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</si>
  <si>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</si>
  <si>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</si>
  <si>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</si>
  <si>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</si>
  <si>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</si>
  <si>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</si>
  <si>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</si>
  <si>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</si>
  <si>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</si>
  <si>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</si>
  <si>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</si>
  <si>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</si>
  <si>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</si>
  <si>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</si>
  <si>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</si>
  <si>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</si>
  <si>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</si>
  <si>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</si>
  <si>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</si>
  <si>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</si>
  <si>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</si>
  <si>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</si>
  <si>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</si>
  <si>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</si>
  <si>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</si>
  <si>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</si>
  <si>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</si>
  <si>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</si>
  <si>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</si>
  <si>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</si>
  <si>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</si>
  <si>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</si>
  <si>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</si>
  <si>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</si>
  <si>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</si>
  <si>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</si>
  <si>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</si>
  <si>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</si>
  <si>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</si>
  <si>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</si>
  <si>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</si>
  <si>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</si>
  <si>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</si>
  <si>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</si>
  <si>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</si>
  <si>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</si>
  <si>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</si>
  <si>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</si>
  <si>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</si>
  <si>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</si>
  <si>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</si>
  <si>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</si>
  <si>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</si>
  <si>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</si>
  <si>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</si>
  <si>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</si>
  <si>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</si>
  <si>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</si>
  <si>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</si>
  <si>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</si>
  <si>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</si>
  <si>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</si>
  <si>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</si>
  <si>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</si>
  <si>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</si>
  <si>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</si>
  <si>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</si>
  <si>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</si>
  <si>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</si>
  <si>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</si>
  <si>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</si>
  <si>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</si>
  <si>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</si>
  <si>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</si>
  <si>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</si>
  <si>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</si>
  <si>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</si>
  <si>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</si>
  <si>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</si>
  <si>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</si>
  <si>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</si>
  <si>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</si>
  <si>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</si>
  <si>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</si>
  <si>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</si>
  <si>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</si>
  <si>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</si>
  <si>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</si>
  <si>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</si>
  <si>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</si>
  <si>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</si>
  <si>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</si>
  <si>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</si>
  <si>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</si>
  <si>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</si>
  <si>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</si>
  <si>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</si>
  <si>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</si>
  <si>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</si>
  <si>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</si>
  <si>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</si>
  <si>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</si>
  <si>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</si>
  <si>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</si>
  <si>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</si>
  <si>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</si>
  <si>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</si>
  <si>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</si>
  <si>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</si>
  <si>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</si>
  <si>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</si>
  <si>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</si>
  <si>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</si>
  <si>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</si>
  <si>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</si>
  <si>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</si>
  <si>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</si>
  <si>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</si>
  <si>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</si>
  <si>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</si>
  <si>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</si>
  <si>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</si>
  <si>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</si>
  <si>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</si>
  <si>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</si>
  <si>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</si>
  <si>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</si>
  <si>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</si>
  <si>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</si>
  <si>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</si>
  <si>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</si>
  <si>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</si>
  <si>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</si>
  <si>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</si>
  <si>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</si>
  <si>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</si>
  <si>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</si>
  <si>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</si>
  <si>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</si>
  <si>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</si>
  <si>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</si>
  <si>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</si>
  <si>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</si>
  <si>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</si>
  <si>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</si>
  <si>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</si>
  <si>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</si>
  <si>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</si>
  <si>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</si>
  <si>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</si>
  <si>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</si>
  <si>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</si>
  <si>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</si>
  <si>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</si>
  <si>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</si>
  <si>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</si>
  <si>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</si>
  <si>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</si>
  <si>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</si>
  <si>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</si>
  <si>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</si>
  <si>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</si>
  <si>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</si>
  <si>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</si>
  <si>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</si>
  <si>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</si>
  <si>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</si>
  <si>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</si>
  <si>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</si>
  <si>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</si>
  <si>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</si>
  <si>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</si>
  <si>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</si>
  <si>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</si>
  <si>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</si>
  <si>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</si>
  <si>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</si>
  <si>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</si>
  <si>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</si>
  <si>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</si>
  <si>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</si>
  <si>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</si>
  <si>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</si>
  <si>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</si>
  <si>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</si>
  <si>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</si>
  <si>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</si>
  <si>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</si>
  <si>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</si>
  <si>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</si>
  <si>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</si>
  <si>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</si>
  <si>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</si>
  <si>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</si>
  <si>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</si>
  <si>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</si>
  <si>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</si>
  <si>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</si>
  <si>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</si>
  <si>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</si>
  <si>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</si>
  <si>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</si>
  <si>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</si>
  <si>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</si>
  <si>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</si>
  <si>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</si>
  <si>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</si>
  <si>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</si>
  <si>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</si>
  <si>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</si>
  <si>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</si>
  <si>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</si>
  <si>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</si>
  <si>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</si>
  <si>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</si>
  <si>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</si>
  <si>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</si>
  <si>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</si>
  <si>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</si>
  <si>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</si>
  <si>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</si>
  <si>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</si>
  <si>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</si>
  <si>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</si>
  <si>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</si>
  <si>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</si>
  <si>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</si>
  <si>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</si>
  <si>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</si>
  <si>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</si>
  <si>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</si>
  <si>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</si>
  <si>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</si>
  <si>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</si>
  <si>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</si>
  <si>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</si>
  <si>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</si>
  <si>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</si>
  <si>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</si>
  <si>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</si>
  <si>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</si>
  <si>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</si>
  <si>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</si>
  <si>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</si>
  <si>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</si>
  <si>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</si>
  <si>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</si>
  <si>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</si>
  <si>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</si>
  <si>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</si>
  <si>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</si>
  <si>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</si>
  <si>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</si>
  <si>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</si>
  <si>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</si>
  <si>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</si>
  <si>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</si>
  <si>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</si>
  <si>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</si>
  <si>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</si>
  <si>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</si>
  <si>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</si>
  <si>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</si>
  <si>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</si>
  <si>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</si>
  <si>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</si>
  <si>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</si>
  <si>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</si>
  <si>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</si>
  <si>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</si>
  <si>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</si>
  <si>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</si>
  <si>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</si>
  <si>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</si>
  <si>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</si>
  <si>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</si>
  <si>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</si>
  <si>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</si>
  <si>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</si>
  <si>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</si>
  <si>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</si>
  <si>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</si>
  <si>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</si>
  <si>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</si>
  <si>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</si>
  <si>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</si>
  <si>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</si>
  <si>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</si>
  <si>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</si>
  <si>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</si>
  <si>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</si>
  <si>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</si>
  <si>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</si>
  <si>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</si>
  <si>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</si>
  <si>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</si>
  <si>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</si>
  <si>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</si>
  <si>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</si>
  <si>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</si>
  <si>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</si>
  <si>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</si>
  <si>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</si>
  <si>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</si>
  <si>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</si>
  <si>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</si>
  <si>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</si>
  <si>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</si>
  <si>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</si>
  <si>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</si>
  <si>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</si>
  <si>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</si>
  <si>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</si>
  <si>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</si>
  <si>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</si>
  <si>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</si>
  <si>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</si>
  <si>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</si>
  <si>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</si>
  <si>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</si>
  <si>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</si>
  <si>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</si>
  <si>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</si>
  <si>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</si>
  <si>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</si>
  <si>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</si>
  <si>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</si>
  <si>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</si>
  <si>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</si>
  <si>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</si>
  <si>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</si>
  <si>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</si>
  <si>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</si>
  <si>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</si>
  <si>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</si>
  <si>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</si>
  <si>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</si>
  <si>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</si>
  <si>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</si>
  <si>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</si>
  <si>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</si>
  <si>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</si>
  <si>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</si>
  <si>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</si>
  <si>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</si>
  <si>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</si>
  <si>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</si>
  <si>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</si>
  <si>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</si>
  <si>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</si>
  <si>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</si>
  <si>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</si>
  <si>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</si>
  <si>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</si>
  <si>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</si>
  <si>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</si>
  <si>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</si>
  <si>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</si>
  <si>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</si>
  <si>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</si>
  <si>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</si>
  <si>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</si>
  <si>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</si>
  <si>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</si>
  <si>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</si>
  <si>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</si>
  <si>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</si>
  <si>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</si>
  <si>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</si>
  <si>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</si>
  <si>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</si>
  <si>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</si>
  <si>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</si>
  <si>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</si>
  <si>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</si>
  <si>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</si>
  <si>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</si>
  <si>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</si>
  <si>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</si>
  <si>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</si>
  <si>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</si>
  <si>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</si>
  <si>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</si>
  <si>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</si>
  <si>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</si>
  <si>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</si>
  <si>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</si>
  <si>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</si>
  <si>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</si>
  <si>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</si>
  <si>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</si>
  <si>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</si>
  <si>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</si>
  <si>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</si>
  <si>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</si>
  <si>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</si>
  <si>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</si>
  <si>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</si>
  <si>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</si>
  <si>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</si>
  <si>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</si>
  <si>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</si>
  <si>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</si>
  <si>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</si>
  <si>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</si>
  <si>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</si>
  <si>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</si>
  <si>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</si>
  <si>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</si>
  <si>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</si>
  <si>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</si>
  <si>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</si>
  <si>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</si>
  <si>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</si>
  <si>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</si>
  <si>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</si>
  <si>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</si>
  <si>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</si>
  <si>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</si>
  <si>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</si>
  <si>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</si>
  <si>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</si>
  <si>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</si>
  <si>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</si>
  <si>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</si>
  <si>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</si>
  <si>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</si>
  <si>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</si>
  <si>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</si>
  <si>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</si>
  <si>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</si>
  <si>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</si>
  <si>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</si>
  <si>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</si>
  <si>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</si>
  <si>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</si>
  <si>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</si>
  <si>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</si>
  <si>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</si>
  <si>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</si>
  <si>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</si>
  <si>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</si>
  <si>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</si>
  <si>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</si>
  <si>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</si>
  <si>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</si>
  <si>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</si>
  <si>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</si>
  <si>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</si>
  <si>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</si>
  <si>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</si>
  <si>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</si>
  <si>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</si>
  <si>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</si>
  <si>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</si>
  <si>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</si>
  <si>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</si>
  <si>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</si>
  <si>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</si>
  <si>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</si>
  <si>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</si>
  <si>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</si>
  <si>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</si>
  <si>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</si>
  <si>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</si>
  <si>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</si>
  <si>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</si>
  <si>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</si>
  <si>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</si>
  <si>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</si>
  <si>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</si>
  <si>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</si>
  <si>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</si>
  <si>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</si>
  <si>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</si>
  <si>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</si>
  <si>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</si>
  <si>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</si>
  <si>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</si>
  <si>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</si>
  <si>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</si>
  <si>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</si>
  <si>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</si>
  <si>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</si>
  <si>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</si>
  <si>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</si>
  <si>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</si>
  <si>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</si>
  <si>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</si>
  <si>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</si>
  <si>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</si>
  <si>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</si>
  <si>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</si>
  <si>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</si>
  <si>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</si>
  <si>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</si>
  <si>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</si>
  <si>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</si>
  <si>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</si>
  <si>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</si>
  <si>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</si>
  <si>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</si>
  <si>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</si>
  <si>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</si>
  <si>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</si>
  <si>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</si>
  <si>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</si>
  <si>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</si>
  <si>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</si>
  <si>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</si>
  <si>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</si>
  <si>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</si>
  <si>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</si>
  <si>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</si>
  <si>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</si>
  <si>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</si>
  <si>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</si>
  <si>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</si>
  <si>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</si>
  <si>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</si>
  <si>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</si>
  <si>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</si>
  <si>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</si>
  <si>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</si>
  <si>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</si>
  <si>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</si>
  <si>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</si>
  <si>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</si>
  <si>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</si>
  <si>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</si>
  <si>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</si>
  <si>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</si>
  <si>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</si>
  <si>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</si>
  <si>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</si>
  <si>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</si>
  <si>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</si>
  <si>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</si>
  <si>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</si>
  <si>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</si>
  <si>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</si>
  <si>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</si>
  <si>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</si>
  <si>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</si>
  <si>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</si>
  <si>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</si>
  <si>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</si>
  <si>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</si>
  <si>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</si>
  <si>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</si>
  <si>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</si>
  <si>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</si>
  <si>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</si>
  <si>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</si>
  <si>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</si>
  <si>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</si>
  <si>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</si>
  <si>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</si>
  <si>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</si>
  <si>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</si>
  <si>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</si>
  <si>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</si>
  <si>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</si>
  <si>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</si>
  <si>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</si>
  <si>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</si>
  <si>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</si>
  <si>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</si>
  <si>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</si>
  <si>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</si>
  <si>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</si>
  <si>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</si>
  <si>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</si>
  <si>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</si>
  <si>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</si>
  <si>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</si>
  <si>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</si>
  <si>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</si>
  <si>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</si>
  <si>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</si>
  <si>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</si>
  <si>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</si>
  <si>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</si>
  <si>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</si>
  <si>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</si>
  <si>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</si>
  <si>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</si>
  <si>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</si>
  <si>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</si>
  <si>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</si>
  <si>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</si>
  <si>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</si>
  <si>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</si>
  <si>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</si>
  <si>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</si>
  <si>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</si>
  <si>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</si>
  <si>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</si>
  <si>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</si>
  <si>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</si>
  <si>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</si>
  <si>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</si>
  <si>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</si>
  <si>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</si>
  <si>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</si>
  <si>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</si>
  <si>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</si>
  <si>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</si>
  <si>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</si>
  <si>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</si>
  <si>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</si>
  <si>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</si>
  <si>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</si>
  <si>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</si>
  <si>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</si>
  <si>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</si>
  <si>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</si>
  <si>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</si>
  <si>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</si>
  <si>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</si>
  <si>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</si>
  <si>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</si>
  <si>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</si>
  <si>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</si>
  <si>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</si>
  <si>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</si>
  <si>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</si>
  <si>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</si>
  <si>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</si>
  <si>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</si>
  <si>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</si>
  <si>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</si>
  <si>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</si>
  <si>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</si>
  <si>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</si>
  <si>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</si>
  <si>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</si>
  <si>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</si>
  <si>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</si>
  <si>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</si>
  <si>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</si>
  <si>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</si>
  <si>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</si>
  <si>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</si>
  <si>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</si>
  <si>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</si>
  <si>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</si>
  <si>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</si>
  <si>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</si>
  <si>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</si>
  <si>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</si>
  <si>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</si>
  <si>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</si>
  <si>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</si>
  <si>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</si>
  <si>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</si>
  <si>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</si>
  <si>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</si>
  <si>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</si>
  <si>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</si>
  <si>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</si>
  <si>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</si>
  <si>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</si>
  <si>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</si>
  <si>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</si>
  <si>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</si>
  <si>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</si>
  <si>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</si>
  <si>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</si>
  <si>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</si>
  <si>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</si>
  <si>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</si>
  <si>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</si>
  <si>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</si>
  <si>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</si>
  <si>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</si>
  <si>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</si>
  <si>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</si>
  <si>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</si>
  <si>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</si>
  <si>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</si>
  <si>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</si>
  <si>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</si>
  <si>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</si>
  <si>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</si>
  <si>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</si>
  <si>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</si>
  <si>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</si>
  <si>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</si>
  <si>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</si>
  <si>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</si>
  <si>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</si>
  <si>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</si>
  <si>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</si>
  <si>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</si>
  <si>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</si>
  <si>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</si>
  <si>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</si>
  <si>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</si>
  <si>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</si>
  <si>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</si>
  <si>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</si>
  <si>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</si>
  <si>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</si>
  <si>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</si>
  <si>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</si>
  <si>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</si>
  <si>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</si>
  <si>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</si>
  <si>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</si>
  <si>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</si>
  <si>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</si>
  <si>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</si>
  <si>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</si>
  <si>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</si>
  <si>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</si>
  <si>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</si>
  <si>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</si>
  <si>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</si>
  <si>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</si>
  <si>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</si>
  <si>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</si>
  <si>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</si>
  <si>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</si>
  <si>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</si>
  <si>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</si>
  <si>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</si>
  <si>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</si>
  <si>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</si>
  <si>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</si>
  <si>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</si>
  <si>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</si>
  <si>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</si>
  <si>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</si>
  <si>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</si>
  <si>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</si>
  <si>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</si>
  <si>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</si>
  <si>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</si>
  <si>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</si>
  <si>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</si>
  <si>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</si>
  <si>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</si>
  <si>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</si>
  <si>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</si>
  <si>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</si>
  <si>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</si>
  <si>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</si>
  <si>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</si>
  <si>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</si>
  <si>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</si>
  <si>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</si>
  <si>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</si>
  <si>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</si>
  <si>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</si>
  <si>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</si>
  <si>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</si>
  <si>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</si>
  <si>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</si>
  <si>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</si>
  <si>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</si>
  <si>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</si>
  <si>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</si>
  <si>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</si>
  <si>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</si>
  <si>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</si>
  <si>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</si>
  <si>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</si>
  <si>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</si>
  <si>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</si>
  <si>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</si>
  <si>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</si>
  <si>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</si>
  <si>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</si>
  <si>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</si>
  <si>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</si>
  <si>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</si>
  <si>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</si>
  <si>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</si>
  <si>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</si>
  <si>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</si>
  <si>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</si>
  <si>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</si>
  <si>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</si>
  <si>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</si>
  <si>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</si>
  <si>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</si>
  <si>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</si>
  <si>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</si>
  <si>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</si>
  <si>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</si>
  <si>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</si>
  <si>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</si>
  <si>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</si>
  <si>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</si>
  <si>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</si>
  <si>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</si>
  <si>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</si>
  <si>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</si>
  <si>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</si>
  <si>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</si>
  <si>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</si>
  <si>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</si>
  <si>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</si>
  <si>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</si>
  <si>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</si>
  <si>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</si>
  <si>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</si>
  <si>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</si>
  <si>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</si>
  <si>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</si>
  <si>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</si>
  <si>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</si>
  <si>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</si>
  <si>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</si>
  <si>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</si>
  <si>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</si>
  <si>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</si>
  <si>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</si>
  <si>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</si>
  <si>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</si>
  <si>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</si>
  <si>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</si>
  <si>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</si>
  <si>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</si>
  <si>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</si>
  <si>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</si>
  <si>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</si>
  <si>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</si>
  <si>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</si>
  <si>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</si>
  <si>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</si>
  <si>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</si>
  <si>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</si>
  <si>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</si>
  <si>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</si>
  <si>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</si>
  <si>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</si>
  <si>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</si>
  <si>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</si>
  <si>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</si>
  <si>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</si>
  <si>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</si>
  <si>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</si>
  <si>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</si>
  <si>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</si>
  <si>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</si>
  <si>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</si>
  <si>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</si>
  <si>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</si>
  <si>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</si>
  <si>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</si>
  <si>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</si>
  <si>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</si>
  <si>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</si>
  <si>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</si>
  <si>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</si>
  <si>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</si>
  <si>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</si>
  <si>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</si>
  <si>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</si>
  <si>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</si>
  <si>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</si>
  <si>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</si>
  <si>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</si>
  <si>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</si>
  <si>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</si>
  <si>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</si>
  <si>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</si>
  <si>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</si>
  <si>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</si>
  <si>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</si>
  <si>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</si>
  <si>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</si>
  <si>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</si>
  <si>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</si>
  <si>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</si>
  <si>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</si>
  <si>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</si>
  <si>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</si>
  <si>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</si>
  <si>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</si>
  <si>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</si>
  <si>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</si>
  <si>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</si>
  <si>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</si>
  <si>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</si>
  <si>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</si>
  <si>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</si>
  <si>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</si>
  <si>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</si>
  <si>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</si>
  <si>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</si>
  <si>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</si>
  <si>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</si>
  <si>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</si>
  <si>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</si>
  <si>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</si>
  <si>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</si>
  <si>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</si>
  <si>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</si>
  <si>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</si>
  <si>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</si>
  <si>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</si>
  <si>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</si>
  <si>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</si>
  <si>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</si>
  <si>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</si>
  <si>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</si>
  <si>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</si>
  <si>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</si>
  <si>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</si>
  <si>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</si>
  <si>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</si>
  <si>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</si>
  <si>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</si>
  <si>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</si>
  <si>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</si>
  <si>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</si>
  <si>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</si>
  <si>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</si>
  <si>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</si>
  <si>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</si>
  <si>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</si>
  <si>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</si>
  <si>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</si>
  <si>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</si>
  <si>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</si>
  <si>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</si>
  <si>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</si>
  <si>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</si>
  <si>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</si>
  <si>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</si>
  <si>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</si>
  <si>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</si>
  <si>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</si>
  <si>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</si>
  <si>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</si>
  <si>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</si>
  <si>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</si>
  <si>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</si>
  <si>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</si>
  <si>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</si>
  <si>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</si>
  <si>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</si>
  <si>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</si>
  <si>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</si>
  <si>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</si>
  <si>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</si>
  <si>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</si>
  <si>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</si>
  <si>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</si>
  <si>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</si>
  <si>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</si>
  <si>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</si>
  <si>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</si>
  <si>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</si>
  <si>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</si>
  <si>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</si>
  <si>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</si>
  <si>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</si>
  <si>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</si>
  <si>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</si>
  <si>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</si>
  <si>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</si>
  <si>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</si>
  <si>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</si>
  <si>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</si>
  <si>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</si>
  <si>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</si>
  <si>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</si>
  <si>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</si>
  <si>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</si>
  <si>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</si>
  <si>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</si>
  <si>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</si>
  <si>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</si>
  <si>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</si>
  <si>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</si>
  <si>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</si>
  <si>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</si>
  <si>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</si>
  <si>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</si>
  <si>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</si>
  <si>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</si>
  <si>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</si>
  <si>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</si>
  <si>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</si>
  <si>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</si>
  <si>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</si>
  <si>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</si>
  <si>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</si>
  <si>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</si>
  <si>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</si>
  <si>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</si>
  <si>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</si>
  <si>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</si>
  <si>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</si>
  <si>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</si>
  <si>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</si>
  <si>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</si>
  <si>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</si>
  <si>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</si>
  <si>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</si>
  <si>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</si>
  <si>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</si>
  <si>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</si>
  <si>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</si>
  <si>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</si>
  <si>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</si>
  <si>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</si>
  <si>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</si>
  <si>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</si>
  <si>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</si>
  <si>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</si>
  <si>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</si>
  <si>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</si>
  <si>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</si>
  <si>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</si>
  <si>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</si>
  <si>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</si>
  <si>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</si>
  <si>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</si>
  <si>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</si>
  <si>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</si>
  <si>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</si>
  <si>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</si>
  <si>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</si>
  <si>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</si>
  <si>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</si>
  <si>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</si>
  <si>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</si>
  <si>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</si>
  <si>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</si>
  <si>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</si>
  <si>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</si>
  <si>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</si>
  <si>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</si>
  <si>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</si>
  <si>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</si>
  <si>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</si>
  <si>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</si>
  <si>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</si>
  <si>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</si>
  <si>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</si>
  <si>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</si>
  <si>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</si>
  <si>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</si>
  <si>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</si>
  <si>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</si>
  <si>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</si>
  <si>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</si>
  <si>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</si>
  <si>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</si>
  <si>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</si>
  <si>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</si>
  <si>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</si>
  <si>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</si>
  <si>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</si>
  <si>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</si>
  <si>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</si>
  <si>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</si>
  <si>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</si>
  <si>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</si>
  <si>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</si>
  <si>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</si>
  <si>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</si>
  <si>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</si>
  <si>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</si>
  <si>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</si>
  <si>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</si>
  <si>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</si>
  <si>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</si>
  <si>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</si>
  <si>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</si>
  <si>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</si>
  <si>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</si>
  <si>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</si>
  <si>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</si>
  <si>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</si>
  <si>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</si>
  <si>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</si>
  <si>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</si>
  <si>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</si>
  <si>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</si>
  <si>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</si>
  <si>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</si>
  <si>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</si>
  <si>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</si>
  <si>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</si>
  <si>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</si>
  <si>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</si>
  <si>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</si>
  <si>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</si>
  <si>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</si>
  <si>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</si>
  <si>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</si>
  <si>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</si>
  <si>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</si>
  <si>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</si>
  <si>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</si>
  <si>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</si>
  <si>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</si>
  <si>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</si>
  <si>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</si>
  <si>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</si>
  <si>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</si>
  <si>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</si>
  <si>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</si>
  <si>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</si>
  <si>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</si>
  <si>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</si>
  <si>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</si>
  <si>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</si>
  <si>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</si>
  <si>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</si>
  <si>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</si>
  <si>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</si>
  <si>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</si>
  <si>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</si>
  <si>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</si>
  <si>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</si>
  <si>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</si>
  <si>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</si>
  <si>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</si>
  <si>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</si>
  <si>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</si>
  <si>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</si>
  <si>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</si>
  <si>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</si>
  <si>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</si>
  <si>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</si>
  <si>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</si>
  <si>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</si>
  <si>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</si>
  <si>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</si>
  <si>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</si>
  <si>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</si>
  <si>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</si>
  <si>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</si>
  <si>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</si>
  <si>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</si>
  <si>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</si>
  <si>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</si>
  <si>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</si>
  <si>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</si>
  <si>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</si>
  <si>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</si>
  <si>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</si>
  <si>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</si>
  <si>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</si>
  <si>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</si>
  <si>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</si>
  <si>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</si>
  <si>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</si>
  <si>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</si>
  <si>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</si>
  <si>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</si>
  <si>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</si>
  <si>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</si>
  <si>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</si>
  <si>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</si>
  <si>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</si>
  <si>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</si>
  <si>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</si>
  <si>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</si>
  <si>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</si>
  <si>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</si>
  <si>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</si>
  <si>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</si>
  <si>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</si>
  <si>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</si>
  <si>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</si>
  <si>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</si>
  <si>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</si>
  <si>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</si>
  <si>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</si>
  <si>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</si>
  <si>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</si>
  <si>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</si>
  <si>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</si>
  <si>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</si>
  <si>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</si>
  <si>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</si>
  <si>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</si>
  <si>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</si>
  <si>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</si>
  <si>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</si>
  <si>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</si>
  <si>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</si>
  <si>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</si>
  <si>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</si>
  <si>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</si>
  <si>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</si>
  <si>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</si>
  <si>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</si>
  <si>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</si>
  <si>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</si>
  <si>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</si>
  <si>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</si>
  <si>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</si>
  <si>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</si>
  <si>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</si>
  <si>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</si>
  <si>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</si>
  <si>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</si>
  <si>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</si>
  <si>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</si>
  <si>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</si>
  <si>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</si>
  <si>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</si>
  <si>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</si>
  <si>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</si>
  <si>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</si>
  <si>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</si>
  <si>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</si>
  <si>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</si>
  <si>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</si>
  <si>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</si>
  <si>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</si>
  <si>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</si>
  <si>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</si>
  <si>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</si>
  <si>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</si>
  <si>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</si>
  <si>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</si>
  <si>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</si>
  <si>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</si>
  <si>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</si>
  <si>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</si>
  <si>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</si>
  <si>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</si>
  <si>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</si>
  <si>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</si>
  <si>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</si>
  <si>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</si>
  <si>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</si>
  <si>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</si>
  <si>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</si>
  <si>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</si>
  <si>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</si>
  <si>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</si>
  <si>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</si>
  <si>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</si>
  <si>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</si>
  <si>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</si>
  <si>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</si>
  <si>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</si>
  <si>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</si>
  <si>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</si>
  <si>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</si>
  <si>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</si>
  <si>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</si>
  <si>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</si>
  <si>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</si>
  <si>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</si>
  <si>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</si>
  <si>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</si>
  <si>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</si>
  <si>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</si>
  <si>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</si>
  <si>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</si>
  <si>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</si>
  <si>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</si>
  <si>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</si>
  <si>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</si>
  <si>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</si>
  <si>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</si>
  <si>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</si>
  <si>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</si>
  <si>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</si>
  <si>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</si>
  <si>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</si>
  <si>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</si>
  <si>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</si>
  <si>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</si>
  <si>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</si>
  <si>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</si>
  <si>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</si>
  <si>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</si>
  <si>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</si>
  <si>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</si>
  <si>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</si>
  <si>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</si>
  <si>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</si>
  <si>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</si>
  <si>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</si>
  <si>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</si>
  <si>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</si>
  <si>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</si>
  <si>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</si>
  <si>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</si>
  <si>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</si>
  <si>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</si>
  <si>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</si>
  <si>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</si>
  <si>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</si>
  <si>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</si>
  <si>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</si>
  <si>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</si>
  <si>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</si>
  <si>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</si>
  <si>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</si>
  <si>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</si>
  <si>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</si>
  <si>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</si>
  <si>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</si>
  <si>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</si>
  <si>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</si>
  <si>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</si>
  <si>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</si>
  <si>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</si>
  <si>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</si>
  <si>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</si>
  <si>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</si>
  <si>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</si>
  <si>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</si>
  <si>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</si>
  <si>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</si>
  <si>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</si>
  <si>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</si>
  <si>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</si>
  <si>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</si>
  <si>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</si>
  <si>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</si>
  <si>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</si>
  <si>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</si>
  <si>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</si>
  <si>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</si>
  <si>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</si>
  <si>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</si>
  <si>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</si>
  <si>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</si>
  <si>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</si>
  <si>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</si>
  <si>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</si>
  <si>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</si>
  <si>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</si>
  <si>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</si>
  <si>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</si>
  <si>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</si>
  <si>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</si>
  <si>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</si>
  <si>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</si>
  <si>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</si>
  <si>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</si>
  <si>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</si>
  <si>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</si>
  <si>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</si>
  <si>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</si>
  <si>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</si>
  <si>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</si>
  <si>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</si>
  <si>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</si>
  <si>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</si>
  <si>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</si>
  <si>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</si>
  <si>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</si>
  <si>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</si>
  <si>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</si>
  <si>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</si>
  <si>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</si>
  <si>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</si>
  <si>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</si>
  <si>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</si>
  <si>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</si>
  <si>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</si>
  <si>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</si>
  <si>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</si>
  <si>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</si>
  <si>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</si>
  <si>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</si>
  <si>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</si>
  <si>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</si>
  <si>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</si>
  <si>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</si>
  <si>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</si>
  <si>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</si>
  <si>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</si>
  <si>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</si>
  <si>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</si>
  <si>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</si>
  <si>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</si>
  <si>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</si>
  <si>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</si>
  <si>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</si>
  <si>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</si>
  <si>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</si>
  <si>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</si>
  <si>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</si>
  <si>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</si>
  <si>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</si>
  <si>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</si>
  <si>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</si>
  <si>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</si>
  <si>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</si>
  <si>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</si>
  <si>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</si>
  <si>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</si>
  <si>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</si>
  <si>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</si>
  <si>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</si>
  <si>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</si>
  <si>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</si>
  <si>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</si>
  <si>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</si>
  <si>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</si>
  <si>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</si>
  <si>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</si>
  <si>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</si>
  <si>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</si>
  <si>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</si>
  <si>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</si>
  <si>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</si>
  <si>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</si>
  <si>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</si>
  <si>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</si>
  <si>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</si>
  <si>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</si>
  <si>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</si>
  <si>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</si>
  <si>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</si>
  <si>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</si>
  <si>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</si>
  <si>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</si>
  <si>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</si>
  <si>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</si>
  <si>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</si>
  <si>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</si>
  <si>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</si>
  <si>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</si>
  <si>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</si>
  <si>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</si>
  <si>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</si>
  <si>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</si>
  <si>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</si>
  <si>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</si>
  <si>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</si>
  <si>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</si>
  <si>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</si>
  <si>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</si>
  <si>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</si>
  <si>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</si>
  <si>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</si>
  <si>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</si>
  <si>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</si>
  <si>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</si>
  <si>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</si>
  <si>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</si>
  <si>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</si>
  <si>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</si>
  <si>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</si>
  <si>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</si>
  <si>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</si>
  <si>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</si>
  <si>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</si>
  <si>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</si>
  <si>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</si>
  <si>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</si>
  <si>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</si>
  <si>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</si>
  <si>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</si>
  <si>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</si>
  <si>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</si>
  <si>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</si>
  <si>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</si>
  <si>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</si>
  <si>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</si>
  <si>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</si>
  <si>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</si>
  <si>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</si>
  <si>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</si>
  <si>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</si>
  <si>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</si>
  <si>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</si>
  <si>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</si>
  <si>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</si>
  <si>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</si>
  <si>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</si>
  <si>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</si>
  <si>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</si>
  <si>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</si>
  <si>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</si>
  <si>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</si>
  <si>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</si>
  <si>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</si>
  <si>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</si>
  <si>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</si>
  <si>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</si>
  <si>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</si>
  <si>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</si>
  <si>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</si>
  <si>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</si>
  <si>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</si>
  <si>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</si>
  <si>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</si>
  <si>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</si>
  <si>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</si>
  <si>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</si>
  <si>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</si>
  <si>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</si>
  <si>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</si>
  <si>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</si>
  <si>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</si>
  <si>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</si>
  <si>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</si>
  <si>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</si>
  <si>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</si>
  <si>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</si>
  <si>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</si>
  <si>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</si>
  <si>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</si>
  <si>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</si>
  <si>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</si>
  <si>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</si>
  <si>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</si>
  <si>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</si>
  <si>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</si>
  <si>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</si>
  <si>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</si>
  <si>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</si>
  <si>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</si>
  <si>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</si>
  <si>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</si>
  <si>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</si>
  <si>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</si>
  <si>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</si>
  <si>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</si>
  <si>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</si>
  <si>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</si>
  <si>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</si>
  <si>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</si>
  <si>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</si>
  <si>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</si>
  <si>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</si>
  <si>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</si>
  <si>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</si>
  <si>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</si>
  <si>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</si>
  <si>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</si>
  <si>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</si>
  <si>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</si>
  <si>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</si>
  <si>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</si>
  <si>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</si>
  <si>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</si>
  <si>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</si>
  <si>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</si>
  <si>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</si>
  <si>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</si>
  <si>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</si>
  <si>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</si>
  <si>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</si>
  <si>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</si>
  <si>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</si>
  <si>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</si>
  <si>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</si>
  <si>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</si>
  <si>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</si>
  <si>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</si>
  <si>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</si>
  <si>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</si>
  <si>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</si>
  <si>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</si>
  <si>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</si>
  <si>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</si>
  <si>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</si>
  <si>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</si>
  <si>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</si>
  <si>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</si>
  <si>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</si>
  <si>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</si>
  <si>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</si>
  <si>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</si>
  <si>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</si>
  <si>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</si>
  <si>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</si>
  <si>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</si>
  <si>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</si>
  <si>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</si>
  <si>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</si>
  <si>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</si>
  <si>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</si>
  <si>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</si>
  <si>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</si>
  <si>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</si>
  <si>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</si>
  <si>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</si>
  <si>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</si>
  <si>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</si>
  <si>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</si>
  <si>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</si>
  <si>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</si>
  <si>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</si>
  <si>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</si>
  <si>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</si>
  <si>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</si>
  <si>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</si>
  <si>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</si>
  <si>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</si>
  <si>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</si>
  <si>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</si>
  <si>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</si>
  <si>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</si>
  <si>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</si>
  <si>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</si>
  <si>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</si>
  <si>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</si>
  <si>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</si>
  <si>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</si>
  <si>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</si>
  <si>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</si>
  <si>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</si>
  <si>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</si>
  <si>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</si>
  <si>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</si>
  <si>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</si>
  <si>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</si>
  <si>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</si>
  <si>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</si>
  <si>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</si>
  <si>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</si>
  <si>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</si>
  <si>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</si>
  <si>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</si>
  <si>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</si>
  <si>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</si>
  <si>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</si>
  <si>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</si>
  <si>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</si>
  <si>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</si>
  <si>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</si>
  <si>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</si>
  <si>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</si>
  <si>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</si>
  <si>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</si>
  <si>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</si>
  <si>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</si>
  <si>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</si>
  <si>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</si>
  <si>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</si>
  <si>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</si>
  <si>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</si>
  <si>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</si>
  <si>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</si>
  <si>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</si>
  <si>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</si>
  <si>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</si>
  <si>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</si>
  <si>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</si>
  <si>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</si>
  <si>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</si>
  <si>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</si>
  <si>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</si>
  <si>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</si>
  <si>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</si>
  <si>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</si>
  <si>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</si>
  <si>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</si>
  <si>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</si>
  <si>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</si>
  <si>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</si>
  <si>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</si>
  <si>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</si>
  <si>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</si>
  <si>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</si>
  <si>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</si>
  <si>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</si>
  <si>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</si>
  <si>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</si>
  <si>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</si>
  <si>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</si>
  <si>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</si>
  <si>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</si>
  <si>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</si>
  <si>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</si>
  <si>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</si>
  <si>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</si>
  <si>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</si>
  <si>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</si>
  <si>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</si>
  <si>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</si>
  <si>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</si>
  <si>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</si>
  <si>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</si>
  <si>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</si>
  <si>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</si>
  <si>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</si>
  <si>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</si>
  <si>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</si>
  <si>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</si>
  <si>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</si>
  <si>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</si>
  <si>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</si>
  <si>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</si>
  <si>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</si>
  <si>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</si>
  <si>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</si>
  <si>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</si>
  <si>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</si>
  <si>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</si>
  <si>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</si>
  <si>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</si>
  <si>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</si>
  <si>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</si>
  <si>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</si>
  <si>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</si>
  <si>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</si>
  <si>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</si>
  <si>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</si>
  <si>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</si>
  <si>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</si>
  <si>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</si>
  <si>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</si>
  <si>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</si>
  <si>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</si>
  <si>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</si>
  <si>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</si>
  <si>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</si>
  <si>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</si>
  <si>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</si>
  <si>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</si>
  <si>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</si>
  <si>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</si>
  <si>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</si>
  <si>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</si>
  <si>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</si>
  <si>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</si>
  <si>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</si>
  <si>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</si>
  <si>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</si>
  <si>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</si>
  <si>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</si>
  <si>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</si>
  <si>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</si>
  <si>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</si>
  <si>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</si>
  <si>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</si>
  <si>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</si>
  <si>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</si>
  <si>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</si>
  <si>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</si>
  <si>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</si>
  <si>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</si>
  <si>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</si>
  <si>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</si>
  <si>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</si>
  <si>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</si>
  <si>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</si>
  <si>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</si>
  <si>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</si>
  <si>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</si>
  <si>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</si>
  <si>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</si>
  <si>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</si>
  <si>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</si>
  <si>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</si>
  <si>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</si>
  <si>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</si>
  <si>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</si>
  <si>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</si>
  <si>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</si>
  <si>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</si>
  <si>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</si>
  <si>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</si>
  <si>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</si>
  <si>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</si>
  <si>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</si>
  <si>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</si>
  <si>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</si>
  <si>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</si>
  <si>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</si>
  <si>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</si>
  <si>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</si>
  <si>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</si>
  <si>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</si>
  <si>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</si>
  <si>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</si>
  <si>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</si>
  <si>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</si>
  <si>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</si>
  <si>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</si>
  <si>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</si>
  <si>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</si>
  <si>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</si>
  <si>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</si>
  <si>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</si>
  <si>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</si>
  <si>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</si>
  <si>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</si>
  <si>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</si>
  <si>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</si>
  <si>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</si>
  <si>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</si>
  <si>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</si>
  <si>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</si>
  <si>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</si>
  <si>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</si>
  <si>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</si>
  <si>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</si>
  <si>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</si>
  <si>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</si>
  <si>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</si>
  <si>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</si>
  <si>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</si>
  <si>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</si>
  <si>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</si>
  <si>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</si>
  <si>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</si>
  <si>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</si>
  <si>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</si>
  <si>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</si>
  <si>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</si>
  <si>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</si>
  <si>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</si>
  <si>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</si>
  <si>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</si>
  <si>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</si>
  <si>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</si>
  <si>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</si>
  <si>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</si>
  <si>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</si>
  <si>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</si>
  <si>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</si>
  <si>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</si>
  <si>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</si>
  <si>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</si>
  <si>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</si>
  <si>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</si>
  <si>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</si>
  <si>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</si>
  <si>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</si>
  <si>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</si>
  <si>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</si>
  <si>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</si>
  <si>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</si>
  <si>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</si>
  <si>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</si>
  <si>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</si>
  <si>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</si>
  <si>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</si>
  <si>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</si>
  <si>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</si>
  <si>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</si>
  <si>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</si>
  <si>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</si>
  <si>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</si>
  <si>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</si>
  <si>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</si>
  <si>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</si>
  <si>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</si>
  <si>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</si>
  <si>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</si>
  <si>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</si>
  <si>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</si>
  <si>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</si>
  <si>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</si>
  <si>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</si>
  <si>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</si>
  <si>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</si>
  <si>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</si>
  <si>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</si>
  <si>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</si>
  <si>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</si>
  <si>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</si>
  <si>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</si>
  <si>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</si>
  <si>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</si>
  <si>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</si>
  <si>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</si>
  <si>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</si>
  <si>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</si>
  <si>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</si>
  <si>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</si>
  <si>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</si>
  <si>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</si>
  <si>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</si>
  <si>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</si>
  <si>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</si>
  <si>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</si>
  <si>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</si>
  <si>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</si>
  <si>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</si>
  <si>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</si>
  <si>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</si>
  <si>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</si>
  <si>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</si>
  <si>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</si>
  <si>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</si>
  <si>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</si>
  <si>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</si>
  <si>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</si>
  <si>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</si>
  <si>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</si>
  <si>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</si>
  <si>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</si>
  <si>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</si>
  <si>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</si>
  <si>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</si>
  <si>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</si>
  <si>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</si>
  <si>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</si>
  <si>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</si>
  <si>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</si>
  <si>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</si>
  <si>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</si>
  <si>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</si>
  <si>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</si>
  <si>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</si>
  <si>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</si>
  <si>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</si>
  <si>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</si>
  <si>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</si>
  <si>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</si>
  <si>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</si>
  <si>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</si>
  <si>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</si>
  <si>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</si>
  <si>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</si>
  <si>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</si>
  <si>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</si>
  <si>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</si>
  <si>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</si>
  <si>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</si>
  <si>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</si>
  <si>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</si>
  <si>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</si>
  <si>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</si>
  <si>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</si>
  <si>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</si>
  <si>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</si>
  <si>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</si>
  <si>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</si>
  <si>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</si>
  <si>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</si>
  <si>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</si>
  <si>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</si>
  <si>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</si>
  <si>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</si>
  <si>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</si>
  <si>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</si>
  <si>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</si>
  <si>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</si>
  <si>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</si>
  <si>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</si>
  <si>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</si>
  <si>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</si>
  <si>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</si>
  <si>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</si>
  <si>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</si>
  <si>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</si>
  <si>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</si>
  <si>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</si>
  <si>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</si>
  <si>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</si>
  <si>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</si>
  <si>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</si>
  <si>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</si>
  <si>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</si>
  <si>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</si>
  <si>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</si>
  <si>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</si>
  <si>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</si>
  <si>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</si>
  <si>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</si>
  <si>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</si>
  <si>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</si>
  <si>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</si>
  <si>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</si>
  <si>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</si>
  <si>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</si>
  <si>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</si>
  <si>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</si>
  <si>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</si>
  <si>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</si>
  <si>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</si>
  <si>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</si>
  <si>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</si>
  <si>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</si>
  <si>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</si>
  <si>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</si>
  <si>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</si>
  <si>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</si>
  <si>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</si>
  <si>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</si>
  <si>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</si>
  <si>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</si>
  <si>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</si>
  <si>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</si>
  <si>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</si>
  <si>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</si>
  <si>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</si>
  <si>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</si>
  <si>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</si>
  <si>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</si>
  <si>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</si>
  <si>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</si>
  <si>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</si>
  <si>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</si>
  <si>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</si>
  <si>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</si>
  <si>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</si>
  <si>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</si>
  <si>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</si>
  <si>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</si>
  <si>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</si>
  <si>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</si>
  <si>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</si>
  <si>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</si>
  <si>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</si>
  <si>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</si>
  <si>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</si>
  <si>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</si>
  <si>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</si>
  <si>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</si>
  <si>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</si>
  <si>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</si>
  <si>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</si>
  <si>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</si>
  <si>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</si>
  <si>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</si>
  <si>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</si>
  <si>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</si>
  <si>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</si>
  <si>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</si>
  <si>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</si>
  <si>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</si>
  <si>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</si>
  <si>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</si>
  <si>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</si>
  <si>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</si>
  <si>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</si>
  <si>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</si>
  <si>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</si>
  <si>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</si>
  <si>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</si>
  <si>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</si>
  <si>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</si>
  <si>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</si>
  <si>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</si>
  <si>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</si>
  <si>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</si>
  <si>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</si>
  <si>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</si>
  <si>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</si>
  <si>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</si>
  <si>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</si>
  <si>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</si>
  <si>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</si>
  <si>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</si>
  <si>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</si>
  <si>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</si>
  <si>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</si>
  <si>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</si>
  <si>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</si>
  <si>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</si>
  <si>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</si>
  <si>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</si>
  <si>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</si>
  <si>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</si>
  <si>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</si>
  <si>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</si>
  <si>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</si>
  <si>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</si>
  <si>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</si>
  <si>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</si>
  <si>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</si>
  <si>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</si>
  <si>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</si>
  <si>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</si>
  <si>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</si>
  <si>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</si>
  <si>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</si>
  <si>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</si>
  <si>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</si>
  <si>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</si>
  <si>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</si>
  <si>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</si>
  <si>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</si>
  <si>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</si>
  <si>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</si>
  <si>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</si>
  <si>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</si>
  <si>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</si>
  <si>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</si>
  <si>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</si>
  <si>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</si>
  <si>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</si>
  <si>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</si>
  <si>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</si>
  <si>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</si>
  <si>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</si>
  <si>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</si>
  <si>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</si>
  <si>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</si>
  <si>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</si>
  <si>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</si>
  <si>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</si>
  <si>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</si>
  <si>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</si>
  <si>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</si>
  <si>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</si>
  <si>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</si>
  <si>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</si>
  <si>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</si>
  <si>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</si>
  <si>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</si>
  <si>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</si>
  <si>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</si>
  <si>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</si>
  <si>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</si>
  <si>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</si>
  <si>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</si>
  <si>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</si>
  <si>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</si>
  <si>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</si>
  <si>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</si>
  <si>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</si>
  <si>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</si>
  <si>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</si>
  <si>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</si>
  <si>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</si>
  <si>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</si>
  <si>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</si>
  <si>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</si>
  <si>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</si>
  <si>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</si>
  <si>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</si>
  <si>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</si>
  <si>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</si>
  <si>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</si>
  <si>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</si>
  <si>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</si>
  <si>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</si>
  <si>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</si>
  <si>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</si>
  <si>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</si>
  <si>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</si>
  <si>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</si>
  <si>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</si>
  <si>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</si>
  <si>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</si>
  <si>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</si>
  <si>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</si>
  <si>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</si>
  <si>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</si>
  <si>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</si>
  <si>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</si>
  <si>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</si>
  <si>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</si>
  <si>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</si>
  <si>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</si>
  <si>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</si>
  <si>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</si>
  <si>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</si>
  <si>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</si>
  <si>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</si>
  <si>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</si>
  <si>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</si>
  <si>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</si>
  <si>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</si>
  <si>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</si>
  <si>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</si>
  <si>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</si>
  <si>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</si>
  <si>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</si>
  <si>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</si>
  <si>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</si>
  <si>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</si>
  <si>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</si>
  <si>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</si>
  <si>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</si>
  <si>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</si>
  <si>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</si>
  <si>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</si>
  <si>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</si>
  <si>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</si>
  <si>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</si>
  <si>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</si>
  <si>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</si>
  <si>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</si>
  <si>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</si>
  <si>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</si>
  <si>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</si>
  <si>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</si>
  <si>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</si>
  <si>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</si>
  <si>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</si>
  <si>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</si>
  <si>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</si>
  <si>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</si>
  <si>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</si>
  <si>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</si>
  <si>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</si>
  <si>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</si>
  <si>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</si>
  <si>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</si>
  <si>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</si>
  <si>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</si>
  <si>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</si>
  <si>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</si>
  <si>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</si>
  <si>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</si>
  <si>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</si>
  <si>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</si>
  <si>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</si>
  <si>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</si>
  <si>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</si>
  <si>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</si>
  <si>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</si>
  <si>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</si>
  <si>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</si>
  <si>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</si>
  <si>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</si>
  <si>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</si>
  <si>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</si>
  <si>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</si>
  <si>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</si>
  <si>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</si>
  <si>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</si>
  <si>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</si>
  <si>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</si>
  <si>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</si>
  <si>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</si>
  <si>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</si>
  <si>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</si>
  <si>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</si>
  <si>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</si>
  <si>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</si>
  <si>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</si>
  <si>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</si>
  <si>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</si>
  <si>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</si>
  <si>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</si>
  <si>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</si>
  <si>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</si>
  <si>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</si>
  <si>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</si>
  <si>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</si>
  <si>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</si>
  <si>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</si>
  <si>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</si>
  <si>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</si>
  <si>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</si>
  <si>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</si>
  <si>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</si>
  <si>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</si>
  <si>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</si>
  <si>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</si>
  <si>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</si>
  <si>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</si>
  <si>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</si>
  <si>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</si>
  <si>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</si>
  <si>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</si>
  <si>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</si>
  <si>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</si>
  <si>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</si>
  <si>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</si>
  <si>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</si>
  <si>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</si>
  <si>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</si>
  <si>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</si>
  <si>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</si>
  <si>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</si>
  <si>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</si>
  <si>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</si>
  <si>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</si>
  <si>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</si>
  <si>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</si>
  <si>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</si>
  <si>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</si>
  <si>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</si>
  <si>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</si>
  <si>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</si>
  <si>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</si>
  <si>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</si>
  <si>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</si>
  <si>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</si>
  <si>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</si>
  <si>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</si>
  <si>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</si>
  <si>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</si>
  <si>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</si>
  <si>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</si>
  <si>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</si>
  <si>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</si>
  <si>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</si>
  <si>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</si>
  <si>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</si>
  <si>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</si>
  <si>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</si>
  <si>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</si>
  <si>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</si>
  <si>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</si>
  <si>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</si>
  <si>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</si>
  <si>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</si>
  <si>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</si>
  <si>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</si>
  <si>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</si>
  <si>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</si>
  <si>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</si>
  <si>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</si>
  <si>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</si>
  <si>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</si>
  <si>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</si>
  <si>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</si>
  <si>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</si>
  <si>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</si>
  <si>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</si>
  <si>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</si>
  <si>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</si>
  <si>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</si>
  <si>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</si>
  <si>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</si>
  <si>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</si>
  <si>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</si>
  <si>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</si>
  <si>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</si>
  <si>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</si>
  <si>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</si>
  <si>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</si>
  <si>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</si>
  <si>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</si>
  <si>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</si>
  <si>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</si>
  <si>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</si>
  <si>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</si>
  <si>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</si>
  <si>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</si>
  <si>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</si>
  <si>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</si>
  <si>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</si>
  <si>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</si>
  <si>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</si>
  <si>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</si>
  <si>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</si>
  <si>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</si>
  <si>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</si>
  <si>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</si>
  <si>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</si>
  <si>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</si>
  <si>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</si>
  <si>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</si>
  <si>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</si>
  <si>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</si>
  <si>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</si>
  <si>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</si>
  <si>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</si>
  <si>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</si>
  <si>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</si>
  <si>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</si>
  <si>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</si>
  <si>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</si>
  <si>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</si>
  <si>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</si>
  <si>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</si>
  <si>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</si>
  <si>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</si>
  <si>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</si>
  <si>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</si>
  <si>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</si>
  <si>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</si>
  <si>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</si>
  <si>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</si>
  <si>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</si>
  <si>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</si>
  <si>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</si>
  <si>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</si>
  <si>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</si>
  <si>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</si>
  <si>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</si>
  <si>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</si>
  <si>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</si>
  <si>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</si>
  <si>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</si>
  <si>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</si>
  <si>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</si>
  <si>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</si>
  <si>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</si>
  <si>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</si>
  <si>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</si>
  <si>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</si>
  <si>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</si>
  <si>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</si>
  <si>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</si>
  <si>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</si>
  <si>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</si>
  <si>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</si>
  <si>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</si>
  <si>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</si>
  <si>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</si>
  <si>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</si>
  <si>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</si>
  <si>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</si>
  <si>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</si>
  <si>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</si>
  <si>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</si>
  <si>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</si>
  <si>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</si>
  <si>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</si>
  <si>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</si>
  <si>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</si>
  <si>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</si>
  <si>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</si>
  <si>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</si>
  <si>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</si>
  <si>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</si>
  <si>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</si>
  <si>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</si>
  <si>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</si>
  <si>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</si>
  <si>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</si>
  <si>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</si>
  <si>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</si>
  <si>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</si>
  <si>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</si>
  <si>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</si>
  <si>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</si>
  <si>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</si>
  <si>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</si>
  <si>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</si>
  <si>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</si>
  <si>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</si>
  <si>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</si>
  <si>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</si>
  <si>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</si>
  <si>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</si>
  <si>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</si>
  <si>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</si>
  <si>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</si>
  <si>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</si>
  <si>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</si>
  <si>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</si>
  <si>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</si>
  <si>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</si>
  <si>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</si>
  <si>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</si>
  <si>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</si>
  <si>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</si>
  <si>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</si>
  <si>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</si>
  <si>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</si>
  <si>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</si>
  <si>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</si>
  <si>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</si>
  <si>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</si>
  <si>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</si>
  <si>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</si>
  <si>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</si>
  <si>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</si>
  <si>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</si>
  <si>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</si>
  <si>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</si>
  <si>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</si>
  <si>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</si>
  <si>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</si>
  <si>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</si>
  <si>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</si>
  <si>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</si>
  <si>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</si>
  <si>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</si>
  <si>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</si>
  <si>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</si>
  <si>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</si>
  <si>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</si>
  <si>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</si>
  <si>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</si>
  <si>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</si>
  <si>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</si>
  <si>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</si>
  <si>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</si>
  <si>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</si>
  <si>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</si>
  <si>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</si>
  <si>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</si>
  <si>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</si>
  <si>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</si>
  <si>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</si>
  <si>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</si>
  <si>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</si>
  <si>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</si>
  <si>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</si>
  <si>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</si>
  <si>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</si>
  <si>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</si>
  <si>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</si>
  <si>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</si>
  <si>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</si>
  <si>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</si>
  <si>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</si>
  <si>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</si>
  <si>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</si>
  <si>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</si>
  <si>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</si>
  <si>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</si>
  <si>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</si>
  <si>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</si>
  <si>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</si>
  <si>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</si>
  <si>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</si>
  <si>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</si>
  <si>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</si>
  <si>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</si>
  <si>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</si>
  <si>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</si>
  <si>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</si>
  <si>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</si>
  <si>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</si>
  <si>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</si>
  <si>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</si>
  <si>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</si>
  <si>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</si>
  <si>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</si>
  <si>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</si>
  <si>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</si>
  <si>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</si>
  <si>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</si>
  <si>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</si>
  <si>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</si>
  <si>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</si>
  <si>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</si>
  <si>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</si>
  <si>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</si>
  <si>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</si>
  <si>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</si>
  <si>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</si>
  <si>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</si>
  <si>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</si>
  <si>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</si>
  <si>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</si>
  <si>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</si>
  <si>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</si>
  <si>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</si>
  <si>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</si>
  <si>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</si>
  <si>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</si>
  <si>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</si>
  <si>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</si>
  <si>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</si>
  <si>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</si>
  <si>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</si>
  <si>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</si>
  <si>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</si>
  <si>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</si>
  <si>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</si>
  <si>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</si>
  <si>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</si>
  <si>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</si>
  <si>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</si>
  <si>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</si>
  <si>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</si>
  <si>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</si>
  <si>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</si>
  <si>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</si>
  <si>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</si>
  <si>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</si>
  <si>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</si>
  <si>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</si>
  <si>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</si>
  <si>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</si>
  <si>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</si>
  <si>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</si>
  <si>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</si>
  <si>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</si>
  <si>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</si>
  <si>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</si>
  <si>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</si>
  <si>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</si>
  <si>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</si>
  <si>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</si>
  <si>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</si>
  <si>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</si>
  <si>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</si>
  <si>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</si>
  <si>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</si>
  <si>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</si>
  <si>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</si>
  <si>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</si>
  <si>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</si>
  <si>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</si>
  <si>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</si>
  <si>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</si>
  <si>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</si>
  <si>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</si>
  <si>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</si>
  <si>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</si>
  <si>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</si>
  <si>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</si>
  <si>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</si>
  <si>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</si>
  <si>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</si>
  <si>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</si>
  <si>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</si>
  <si>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</si>
  <si>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</si>
  <si>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</si>
  <si>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</si>
  <si>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</si>
  <si>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</si>
  <si>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</si>
  <si>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</si>
  <si>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</si>
  <si>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</si>
  <si>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</si>
  <si>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</si>
  <si>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</si>
  <si>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</si>
  <si>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</si>
  <si>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</si>
  <si>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</si>
  <si>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</si>
  <si>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</si>
  <si>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</si>
  <si>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</si>
  <si>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</si>
  <si>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</si>
  <si>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</si>
  <si>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</si>
  <si>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</si>
  <si>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</si>
  <si>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</si>
  <si>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</si>
  <si>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</si>
  <si>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</si>
  <si>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</si>
  <si>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</si>
  <si>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</si>
  <si>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</si>
  <si>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</si>
  <si>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</si>
  <si>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</si>
  <si>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</si>
  <si>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</si>
  <si>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</si>
  <si>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</si>
  <si>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</si>
  <si>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</si>
  <si>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</si>
  <si>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</si>
  <si>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</si>
  <si>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</si>
  <si>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</si>
  <si>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</si>
  <si>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</si>
  <si>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</si>
  <si>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</si>
  <si>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</si>
  <si>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</si>
  <si>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</si>
  <si>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</si>
  <si>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</si>
  <si>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</si>
  <si>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</si>
  <si>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</si>
  <si>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</si>
  <si>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</si>
  <si>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</si>
  <si>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</si>
  <si>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</si>
  <si>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</si>
  <si>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</si>
  <si>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</si>
  <si>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</si>
  <si>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</si>
  <si>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</si>
  <si>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</si>
  <si>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</si>
  <si>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</si>
  <si>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</si>
  <si>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</si>
  <si>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</si>
  <si>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</si>
  <si>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</si>
  <si>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</si>
  <si>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</si>
  <si>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</si>
  <si>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</si>
  <si>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</si>
  <si>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</si>
  <si>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</si>
  <si>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</si>
  <si>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</si>
  <si>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</si>
  <si>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</si>
  <si>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</si>
  <si>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</si>
  <si>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</si>
  <si>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</si>
  <si>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</si>
  <si>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</si>
  <si>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</si>
  <si>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</si>
  <si>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</si>
  <si>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</si>
  <si>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</si>
  <si>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</si>
  <si>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</si>
  <si>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</si>
  <si>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</si>
  <si>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</si>
  <si>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</si>
  <si>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</si>
  <si>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</si>
  <si>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</si>
  <si>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</si>
  <si>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</si>
  <si>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</si>
  <si>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</si>
  <si>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</si>
  <si>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</si>
  <si>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</si>
  <si>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</si>
  <si>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</si>
  <si>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</si>
  <si>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</si>
  <si>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</si>
  <si>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</si>
  <si>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</si>
  <si>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</si>
  <si>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</si>
  <si>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</si>
  <si>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</si>
  <si>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</si>
  <si>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</si>
  <si>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</si>
  <si>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</si>
  <si>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</si>
  <si>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</si>
  <si>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</si>
  <si>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</si>
  <si>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</si>
  <si>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</si>
  <si>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</si>
  <si>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</si>
  <si>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</si>
  <si>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</si>
  <si>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</si>
  <si>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</si>
  <si>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</si>
  <si>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</si>
  <si>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</si>
  <si>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</si>
  <si>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</si>
  <si>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</si>
  <si>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</si>
  <si>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</si>
  <si>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</si>
  <si>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</si>
  <si>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</si>
  <si>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</si>
  <si>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</si>
  <si>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</si>
  <si>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</si>
  <si>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</si>
  <si>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</si>
  <si>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</si>
  <si>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</si>
  <si>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</si>
  <si>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</si>
  <si>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</si>
  <si>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</si>
  <si>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</si>
  <si>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</si>
  <si>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</si>
  <si>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</si>
  <si>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</si>
  <si>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</si>
  <si>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</si>
  <si>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</si>
  <si>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</si>
  <si>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</si>
  <si>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</si>
  <si>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</si>
  <si>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</si>
  <si>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</si>
  <si>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</si>
  <si>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</si>
  <si>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</si>
  <si>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</si>
  <si>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</si>
  <si>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</si>
  <si>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</si>
  <si>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</si>
  <si>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</si>
  <si>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</si>
  <si>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</si>
  <si>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</si>
  <si>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</si>
  <si>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</si>
  <si>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</si>
  <si>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</si>
  <si>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</si>
  <si>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</si>
  <si>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</si>
  <si>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</si>
  <si>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</si>
  <si>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</si>
  <si>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</si>
  <si>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</si>
  <si>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</si>
  <si>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</si>
  <si>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</si>
  <si>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</si>
  <si>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</si>
  <si>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</si>
  <si>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</si>
  <si>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</si>
  <si>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</si>
  <si>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</si>
  <si>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</si>
  <si>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</si>
  <si>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</si>
  <si>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</si>
  <si>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</si>
  <si>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</si>
  <si>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</si>
  <si>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</si>
  <si>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</si>
  <si>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</si>
  <si>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</si>
  <si>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</si>
  <si>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</si>
  <si>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</si>
  <si>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</si>
  <si>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</si>
  <si>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</si>
  <si>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</si>
  <si>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</si>
  <si>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</si>
  <si>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</si>
  <si>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</si>
  <si>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</si>
  <si>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</si>
  <si>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</si>
  <si>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</si>
  <si>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</si>
  <si>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</si>
  <si>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</si>
  <si>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</si>
  <si>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</si>
  <si>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</si>
  <si>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</si>
  <si>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</si>
  <si>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</si>
  <si>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</si>
  <si>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</si>
  <si>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</si>
  <si>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</si>
  <si>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</si>
  <si>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</si>
  <si>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</si>
  <si>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</si>
  <si>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</si>
  <si>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</si>
  <si>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</si>
  <si>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</si>
  <si>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</si>
  <si>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</si>
  <si>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</si>
  <si>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</si>
  <si>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</si>
  <si>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</si>
  <si>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</si>
  <si>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</si>
  <si>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</si>
  <si>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</si>
  <si>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</si>
  <si>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</si>
  <si>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</si>
  <si>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</si>
  <si>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</si>
  <si>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</si>
  <si>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</si>
  <si>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</si>
  <si>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</si>
  <si>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</si>
  <si>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</si>
  <si>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</si>
  <si>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</si>
  <si>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</si>
  <si>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</si>
  <si>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</si>
  <si>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</si>
  <si>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</si>
  <si>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</si>
  <si>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</si>
  <si>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</si>
  <si>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</si>
  <si>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</si>
  <si>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</si>
  <si>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</si>
  <si>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</si>
  <si>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</si>
  <si>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</si>
  <si>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</si>
  <si>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</si>
  <si>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</si>
  <si>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</si>
  <si>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</si>
  <si>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</si>
  <si>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</si>
  <si>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</si>
  <si>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</si>
  <si>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</si>
  <si>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</si>
  <si>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</si>
  <si>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</si>
  <si>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</si>
  <si>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</si>
  <si>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</si>
  <si>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</si>
  <si>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</si>
  <si>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</si>
  <si>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</si>
  <si>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</si>
  <si>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</si>
  <si>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</si>
  <si>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</si>
  <si>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</si>
  <si>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</si>
  <si>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</si>
  <si>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</si>
  <si>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</si>
  <si>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</si>
  <si>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</si>
  <si>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</si>
  <si>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</si>
  <si>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</si>
  <si>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</si>
  <si>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</si>
  <si>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</si>
  <si>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</si>
  <si>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</si>
  <si>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</si>
  <si>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</si>
  <si>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</si>
  <si>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</si>
  <si>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</si>
  <si>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</si>
  <si>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</si>
  <si>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</si>
  <si>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</si>
  <si>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</si>
  <si>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</si>
  <si>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</si>
  <si>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</si>
  <si>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</si>
  <si>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</si>
  <si>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</si>
  <si>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</si>
  <si>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</si>
  <si>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</si>
  <si>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</si>
  <si>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</si>
  <si>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</si>
  <si>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</si>
  <si>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</si>
  <si>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</si>
  <si>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</si>
  <si>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</si>
  <si>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</si>
  <si>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</si>
  <si>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</si>
  <si>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</si>
  <si>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</si>
  <si>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</si>
  <si>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</si>
  <si>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</si>
  <si>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</si>
  <si>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</si>
  <si>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</si>
  <si>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</si>
  <si>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</si>
  <si>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</si>
  <si>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</si>
  <si>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</si>
  <si>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</si>
  <si>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</si>
  <si>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</si>
  <si>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</si>
  <si>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</si>
  <si>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</si>
  <si>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</si>
  <si>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</si>
  <si>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</si>
  <si>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</si>
  <si>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</si>
  <si>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</si>
  <si>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</si>
  <si>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</si>
  <si>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</si>
  <si>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</si>
  <si>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</si>
  <si>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</si>
  <si>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</si>
  <si>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</si>
  <si>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</si>
  <si>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</si>
  <si>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</si>
  <si>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</si>
  <si>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</si>
  <si>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</si>
  <si>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</si>
  <si>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</si>
  <si>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</si>
  <si>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</si>
  <si>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</si>
  <si>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</si>
  <si>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</si>
  <si>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</si>
  <si>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</si>
  <si>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</si>
  <si>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</si>
  <si>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</si>
  <si>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</si>
  <si>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</si>
  <si>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</si>
  <si>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</si>
  <si>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</si>
  <si>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</si>
  <si>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</si>
  <si>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</si>
  <si>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</si>
  <si>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</si>
  <si>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</si>
  <si>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</si>
  <si>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</si>
  <si>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</si>
  <si>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</si>
  <si>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</si>
  <si>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</si>
  <si>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</si>
  <si>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</si>
  <si>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</si>
  <si>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</si>
  <si>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</si>
  <si>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</si>
  <si>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</si>
  <si>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</si>
  <si>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</si>
  <si>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</si>
  <si>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</si>
  <si>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</si>
  <si>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</si>
  <si>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</si>
  <si>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</si>
  <si>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</si>
  <si>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</si>
  <si>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</si>
  <si>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</si>
  <si>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</si>
  <si>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</si>
  <si>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</si>
  <si>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</si>
  <si>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</si>
  <si>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</si>
  <si>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</si>
  <si>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</si>
  <si>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</si>
  <si>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</si>
  <si>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</si>
  <si>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</si>
  <si>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</si>
  <si>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</si>
  <si>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</si>
  <si>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</si>
  <si>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</si>
  <si>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</si>
  <si>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</si>
  <si>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</si>
  <si>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</si>
  <si>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</si>
  <si>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</si>
  <si>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</si>
  <si>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</si>
  <si>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</si>
  <si>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</si>
  <si>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</si>
  <si>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</si>
  <si>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</si>
  <si>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</si>
  <si>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</si>
  <si>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</si>
  <si>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</si>
  <si>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</si>
  <si>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</si>
  <si>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</si>
  <si>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</si>
  <si>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</si>
  <si>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</si>
  <si>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</si>
  <si>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</si>
  <si>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</si>
  <si>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</si>
  <si>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</si>
  <si>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</si>
  <si>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</si>
  <si>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</si>
  <si>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</si>
  <si>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</si>
  <si>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</si>
  <si>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</si>
  <si>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</si>
  <si>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</si>
  <si>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</si>
  <si>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</si>
  <si>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</si>
  <si>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</si>
  <si>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</si>
  <si>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</si>
  <si>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</si>
  <si>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</si>
  <si>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</si>
  <si>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</si>
  <si>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</si>
  <si>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</si>
  <si>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</si>
  <si>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</si>
  <si>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</si>
  <si>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</si>
  <si>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</si>
  <si>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</si>
  <si>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</si>
  <si>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</si>
  <si>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</si>
  <si>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</si>
  <si>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</si>
  <si>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</si>
  <si>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</si>
  <si>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</si>
  <si>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</si>
  <si>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</si>
  <si>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</si>
  <si>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</si>
  <si>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</si>
  <si>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</si>
  <si>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</si>
  <si>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</si>
  <si>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</si>
  <si>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</si>
  <si>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</si>
  <si>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</si>
  <si>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</si>
  <si>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</si>
  <si>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</si>
  <si>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</si>
  <si>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</si>
  <si>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</si>
  <si>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</si>
  <si>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</si>
  <si>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</si>
  <si>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</si>
  <si>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</si>
  <si>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</si>
  <si>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</si>
  <si>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</si>
  <si>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</si>
  <si>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</si>
  <si>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</si>
  <si>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</si>
  <si>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</si>
  <si>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</si>
  <si>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</si>
  <si>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</si>
  <si>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</si>
  <si>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</si>
  <si>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</si>
  <si>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</si>
  <si>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</si>
  <si>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</si>
  <si>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</si>
  <si>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</si>
  <si>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</si>
  <si>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</si>
  <si>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</si>
  <si>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</si>
  <si>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</si>
  <si>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</si>
  <si>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</si>
  <si>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</si>
  <si>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</si>
  <si>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</si>
  <si>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</si>
  <si>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</si>
  <si>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</si>
  <si>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</si>
  <si>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</si>
  <si>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</si>
  <si>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</si>
  <si>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</si>
  <si>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</si>
  <si>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</si>
  <si>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</si>
  <si>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</si>
  <si>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</si>
  <si>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</si>
  <si>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</si>
  <si>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</si>
  <si>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</si>
  <si>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</si>
  <si>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</si>
  <si>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</si>
  <si>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</si>
  <si>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</si>
  <si>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</si>
  <si>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</si>
  <si>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</si>
  <si>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</si>
  <si>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</si>
  <si>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</si>
  <si>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</si>
  <si>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</si>
  <si>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</si>
  <si>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</si>
  <si>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</si>
  <si>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</si>
  <si>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</si>
  <si>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</si>
  <si>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</si>
  <si>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</si>
  <si>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</si>
  <si>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</si>
  <si>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</si>
  <si>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</si>
  <si>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</si>
  <si>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</si>
  <si>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</si>
  <si>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</si>
  <si>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</si>
  <si>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</si>
  <si>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</si>
  <si>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</si>
  <si>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</si>
  <si>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</si>
  <si>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</si>
  <si>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</si>
  <si>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</si>
  <si>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</si>
  <si>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</si>
  <si>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</si>
  <si>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</si>
  <si>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</si>
  <si>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</si>
  <si>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</si>
  <si>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</si>
  <si>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</si>
  <si>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</si>
  <si>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</si>
  <si>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</si>
  <si>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</si>
  <si>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</si>
  <si>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</si>
  <si>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</si>
  <si>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</si>
  <si>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</si>
  <si>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</si>
  <si>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</si>
  <si>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</si>
  <si>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</si>
  <si>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</si>
  <si>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</si>
  <si>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</si>
  <si>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</si>
  <si>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</si>
  <si>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</si>
  <si>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</si>
  <si>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</si>
  <si>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</si>
  <si>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</si>
  <si>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</si>
  <si>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</si>
  <si>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</si>
  <si>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</si>
  <si>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</si>
  <si>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</si>
  <si>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</si>
  <si>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</si>
  <si>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</si>
  <si>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</si>
  <si>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</si>
  <si>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</si>
  <si>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</si>
  <si>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</si>
  <si>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</si>
  <si>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</si>
  <si>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</si>
  <si>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</si>
  <si>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</si>
  <si>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</si>
  <si>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</si>
  <si>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</si>
  <si>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</si>
  <si>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</si>
  <si>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</si>
  <si>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</si>
  <si>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</si>
  <si>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</si>
  <si>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</si>
  <si>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</si>
  <si>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</si>
  <si>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</si>
  <si>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</si>
  <si>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</si>
  <si>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</si>
  <si>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</si>
  <si>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</si>
  <si>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</si>
  <si>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</si>
  <si>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</si>
  <si>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</si>
  <si>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</si>
  <si>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</si>
  <si>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</si>
  <si>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</si>
  <si>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</si>
  <si>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</si>
  <si>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</si>
  <si>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</si>
  <si>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</si>
  <si>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</si>
  <si>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</si>
  <si>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</si>
  <si>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</si>
  <si>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</si>
  <si>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</si>
  <si>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</si>
  <si>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</si>
  <si>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</si>
  <si>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</si>
  <si>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</si>
  <si>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</si>
  <si>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</si>
  <si>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</si>
  <si>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</si>
  <si>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</si>
  <si>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</si>
  <si>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</si>
  <si>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</si>
  <si>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</si>
  <si>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</si>
  <si>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</si>
  <si>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</si>
  <si>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</si>
  <si>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</si>
  <si>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</si>
  <si>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</si>
  <si>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</si>
  <si>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</si>
  <si>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</si>
  <si>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</si>
  <si>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</si>
  <si>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</si>
  <si>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</si>
  <si>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</si>
  <si>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</si>
  <si>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</si>
  <si>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</si>
  <si>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</si>
  <si>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</si>
  <si>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</si>
  <si>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</si>
  <si>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</si>
  <si>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</si>
  <si>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</si>
  <si>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</si>
  <si>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</si>
  <si>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</si>
  <si>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</si>
  <si>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</si>
  <si>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</si>
  <si>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</si>
  <si>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</si>
  <si>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</si>
  <si>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</si>
  <si>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</si>
  <si>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</si>
  <si>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</si>
  <si>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</si>
  <si>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</si>
  <si>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</si>
  <si>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</si>
  <si>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</si>
  <si>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</si>
  <si>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</si>
  <si>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</si>
  <si>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</si>
  <si>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</si>
  <si>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</si>
  <si>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</si>
  <si>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</si>
  <si>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</si>
  <si>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</si>
  <si>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</si>
  <si>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</si>
  <si>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</si>
  <si>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</si>
  <si>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</si>
  <si>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</si>
  <si>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</si>
  <si>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</si>
  <si>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</si>
  <si>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</si>
  <si>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</si>
  <si>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</si>
  <si>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</si>
  <si>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</si>
  <si>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</si>
  <si>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</si>
  <si>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</si>
  <si>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</si>
  <si>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</si>
  <si>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</si>
  <si>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</si>
  <si>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</si>
  <si>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</si>
  <si>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</si>
  <si>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</si>
  <si>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</si>
  <si>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</si>
  <si>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</si>
  <si>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</si>
  <si>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</si>
  <si>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</si>
  <si>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</si>
  <si>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</si>
  <si>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</si>
  <si>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</si>
  <si>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</si>
  <si>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</si>
  <si>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</si>
  <si>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</si>
  <si>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</si>
  <si>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</si>
  <si>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</si>
  <si>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</si>
  <si>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</si>
  <si>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</si>
  <si>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</si>
  <si>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</si>
  <si>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</si>
  <si>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</si>
  <si>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</si>
  <si>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</si>
  <si>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</si>
  <si>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</si>
  <si>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</si>
  <si>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</si>
  <si>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</si>
  <si>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</si>
  <si>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</si>
  <si>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</si>
  <si>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</si>
  <si>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</si>
  <si>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</si>
  <si>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</si>
  <si>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</si>
  <si>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</si>
  <si>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</si>
  <si>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</si>
  <si>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</si>
  <si>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</si>
  <si>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</si>
  <si>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</si>
  <si>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</si>
  <si>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</si>
  <si>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</si>
  <si>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</si>
  <si>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</si>
  <si>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</si>
  <si>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</si>
  <si>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</si>
  <si>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</si>
  <si>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</si>
  <si>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</si>
  <si>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</si>
  <si>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</si>
  <si>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</si>
  <si>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</si>
  <si>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</si>
  <si>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</si>
  <si>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</si>
  <si>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</si>
  <si>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</si>
  <si>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</si>
  <si>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</si>
  <si>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</si>
  <si>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</si>
  <si>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</si>
  <si>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</si>
  <si>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</si>
  <si>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</si>
  <si>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</si>
  <si>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</si>
  <si>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</si>
  <si>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</si>
  <si>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</si>
  <si>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</si>
  <si>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</si>
  <si>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</si>
  <si>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</si>
  <si>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</si>
  <si>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</si>
  <si>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</si>
  <si>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</si>
  <si>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</si>
  <si>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</si>
  <si>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</si>
  <si>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</si>
  <si>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</si>
  <si>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</si>
  <si>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</si>
  <si>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</si>
  <si>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</si>
  <si>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</si>
  <si>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</si>
  <si>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</si>
  <si>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</si>
  <si>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</si>
  <si>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</si>
  <si>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</si>
  <si>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</si>
  <si>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</si>
  <si>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</si>
  <si>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</si>
  <si>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</si>
  <si>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</si>
  <si>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</si>
  <si>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</si>
  <si>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</si>
  <si>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</si>
  <si>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</si>
  <si>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</si>
  <si>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</si>
  <si>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</si>
  <si>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</si>
  <si>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</si>
  <si>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</si>
  <si>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</si>
  <si>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</si>
  <si>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</si>
  <si>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</si>
  <si>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</si>
  <si>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</si>
  <si>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</si>
  <si>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</si>
  <si>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</si>
  <si>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</si>
  <si>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</si>
  <si>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</si>
  <si>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</si>
  <si>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</si>
  <si>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</si>
  <si>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</si>
  <si>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</si>
  <si>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</si>
  <si>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</si>
  <si>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</si>
  <si>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</si>
  <si>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</si>
  <si>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</si>
  <si>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</si>
  <si>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</si>
  <si>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</si>
  <si>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</si>
  <si>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</si>
  <si>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</si>
  <si>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</si>
  <si>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</si>
  <si>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</si>
  <si>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</si>
  <si>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</si>
  <si>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</si>
  <si>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</si>
  <si>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</si>
  <si>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</si>
  <si>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</si>
  <si>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</si>
  <si>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</si>
  <si>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</si>
  <si>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</si>
  <si>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</si>
  <si>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</si>
  <si>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</si>
  <si>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</si>
  <si>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</si>
  <si>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</si>
  <si>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</si>
  <si>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</si>
  <si>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</si>
  <si>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</si>
  <si>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</si>
  <si>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</si>
  <si>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</si>
  <si>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</si>
  <si>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</si>
  <si>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</si>
  <si>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</si>
  <si>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</si>
  <si>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</si>
  <si>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</si>
  <si>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</si>
  <si>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</si>
  <si>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</si>
  <si>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</si>
  <si>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</si>
  <si>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</si>
  <si>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</si>
  <si>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</si>
  <si>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</si>
  <si>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</si>
  <si>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</si>
  <si>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</si>
  <si>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</si>
  <si>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</si>
  <si>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</si>
  <si>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</si>
  <si>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</si>
  <si>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</si>
  <si>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</si>
  <si>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</si>
  <si>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</si>
  <si>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</si>
  <si>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</si>
  <si>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</si>
  <si>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</si>
  <si>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</si>
  <si>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</si>
  <si>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</si>
  <si>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</si>
  <si>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</si>
  <si>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</si>
  <si>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</si>
  <si>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</si>
  <si>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</si>
  <si>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</si>
  <si>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</si>
  <si>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</si>
  <si>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</si>
  <si>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</si>
  <si>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</si>
  <si>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</si>
  <si>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</si>
  <si>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</si>
  <si>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</si>
  <si>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</si>
  <si>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</si>
  <si>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</si>
  <si>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</si>
  <si>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</si>
  <si>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</si>
  <si>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</si>
  <si>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</si>
  <si>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</si>
  <si>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</si>
  <si>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</si>
  <si>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</si>
  <si>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</si>
  <si>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</si>
  <si>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</si>
  <si>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</si>
  <si>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</si>
  <si>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</si>
  <si>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</si>
  <si>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</si>
  <si>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</si>
  <si>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</si>
  <si>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</si>
  <si>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</si>
  <si>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</si>
  <si>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</si>
  <si>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</si>
  <si>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</si>
  <si>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</si>
  <si>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</si>
  <si>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</si>
  <si>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</si>
  <si>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</si>
  <si>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</si>
  <si>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</si>
  <si>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</si>
  <si>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</si>
  <si>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</si>
  <si>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</si>
  <si>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</si>
  <si>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</si>
  <si>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</si>
  <si>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</si>
  <si>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</si>
  <si>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</si>
  <si>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</si>
  <si>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</si>
  <si>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</si>
  <si>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</si>
  <si>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</si>
  <si>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</si>
  <si>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</si>
  <si>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</si>
  <si>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</si>
  <si>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</si>
  <si>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</si>
  <si>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</si>
  <si>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</si>
  <si>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</si>
  <si>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</si>
  <si>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</si>
  <si>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</si>
  <si>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</si>
  <si>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</si>
  <si>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</si>
  <si>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</si>
  <si>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</si>
  <si>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</si>
  <si>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</si>
  <si>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</si>
  <si>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</si>
  <si>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</si>
  <si>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</si>
  <si>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</si>
  <si>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</si>
  <si>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</si>
  <si>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</si>
  <si>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</si>
  <si>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</si>
  <si>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</si>
  <si>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</si>
  <si>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</si>
  <si>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</si>
  <si>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</si>
  <si>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</si>
  <si>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</si>
  <si>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</si>
  <si>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</si>
  <si>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</si>
  <si>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</si>
  <si>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</si>
  <si>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</si>
  <si>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</si>
  <si>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</si>
  <si>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</si>
  <si>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</si>
  <si>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</si>
  <si>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</si>
  <si>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</si>
  <si>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</si>
  <si>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</si>
  <si>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</si>
  <si>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</si>
  <si>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</si>
  <si>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</si>
  <si>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</si>
  <si>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</si>
  <si>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</si>
  <si>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</si>
  <si>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</si>
  <si>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</si>
  <si>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</si>
  <si>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</si>
  <si>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</si>
  <si>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</si>
  <si>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</si>
  <si>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</si>
  <si>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</si>
  <si>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</si>
  <si>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</si>
  <si>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</si>
  <si>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</si>
  <si>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</si>
  <si>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</si>
  <si>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</si>
  <si>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</si>
  <si>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</si>
  <si>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</si>
  <si>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</si>
  <si>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</si>
  <si>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</si>
  <si>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</si>
  <si>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</si>
  <si>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</si>
  <si>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</si>
  <si>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</si>
  <si>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</si>
  <si>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</si>
  <si>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</si>
  <si>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</si>
  <si>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</si>
  <si>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</si>
  <si>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</si>
  <si>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</si>
  <si>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</si>
  <si>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</si>
  <si>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</si>
  <si>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</si>
  <si>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</si>
  <si>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</si>
  <si>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</si>
  <si>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</si>
  <si>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</si>
  <si>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</si>
  <si>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</si>
  <si>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</si>
  <si>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</si>
  <si>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</si>
  <si>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</si>
  <si>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</si>
  <si>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</si>
  <si>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</si>
  <si>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</si>
  <si>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</si>
  <si>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</si>
  <si>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</si>
  <si>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</si>
  <si>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</si>
  <si>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</si>
  <si>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</si>
  <si>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</si>
  <si>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</si>
  <si>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</si>
  <si>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</si>
  <si>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</si>
  <si>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</si>
  <si>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</si>
  <si>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</si>
  <si>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</si>
  <si>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</si>
  <si>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</si>
  <si>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</si>
  <si>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</si>
  <si>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</si>
  <si>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</si>
  <si>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</si>
  <si>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</si>
  <si>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</si>
  <si>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</si>
  <si>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</si>
  <si>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</si>
  <si>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</si>
  <si>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</si>
  <si>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</si>
  <si>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</si>
  <si>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</si>
  <si>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</si>
  <si>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</si>
  <si>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</si>
  <si>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</si>
  <si>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</si>
  <si>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</si>
  <si>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</si>
  <si>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</si>
  <si>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</si>
  <si>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</si>
  <si>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</si>
  <si>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</si>
  <si>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</si>
  <si>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</si>
  <si>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</si>
  <si>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</si>
  <si>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</si>
  <si>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</si>
  <si>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</si>
  <si>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</si>
  <si>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</si>
  <si>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</si>
  <si>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</si>
  <si>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</si>
  <si>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</si>
  <si>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</si>
  <si>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</si>
  <si>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</si>
  <si>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</si>
  <si>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</si>
  <si>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</si>
  <si>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</si>
  <si>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</si>
  <si>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</si>
  <si>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</si>
  <si>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</si>
  <si>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</si>
  <si>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</si>
  <si>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</si>
  <si>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</si>
  <si>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</si>
  <si>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</si>
  <si>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</si>
  <si>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</si>
  <si>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</si>
  <si>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</si>
  <si>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</si>
  <si>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</si>
  <si>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</si>
  <si>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</si>
  <si>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</si>
  <si>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</si>
  <si>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</si>
  <si>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</si>
  <si>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</si>
  <si>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</si>
  <si>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</si>
  <si>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</si>
  <si>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</si>
  <si>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</si>
  <si>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</si>
  <si>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</si>
  <si>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</si>
  <si>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</si>
  <si>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</si>
  <si>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</si>
  <si>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</si>
  <si>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</si>
  <si>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</si>
  <si>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</si>
  <si>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</si>
  <si>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</si>
  <si>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</si>
  <si>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</si>
  <si>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</si>
  <si>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</si>
  <si>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</si>
  <si>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</si>
  <si>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</si>
  <si>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</si>
  <si>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</si>
  <si>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</si>
  <si>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</si>
  <si>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</si>
  <si>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</si>
  <si>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</si>
  <si>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</si>
  <si>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</si>
  <si>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</si>
  <si>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</si>
  <si>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</si>
  <si>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</si>
  <si>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</si>
  <si>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</si>
  <si>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</si>
  <si>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</si>
  <si>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</si>
  <si>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</si>
  <si>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</si>
  <si>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</si>
  <si>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</si>
  <si>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</si>
  <si>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</si>
  <si>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</si>
  <si>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</si>
  <si>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</si>
  <si>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</si>
  <si>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</si>
  <si>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</si>
  <si>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</si>
  <si>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</si>
  <si>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</si>
  <si>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</si>
  <si>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</si>
  <si>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</si>
  <si>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</si>
  <si>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</si>
  <si>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</si>
  <si>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</si>
  <si>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</si>
  <si>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</si>
  <si>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</si>
  <si>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</si>
  <si>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</si>
  <si>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</si>
  <si>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</si>
  <si>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</si>
  <si>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</si>
  <si>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</si>
  <si>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</si>
  <si>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</si>
  <si>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</si>
  <si>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</si>
  <si>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</si>
  <si>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</si>
  <si>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</si>
  <si>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</si>
  <si>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</si>
  <si>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</si>
  <si>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</si>
  <si>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</si>
  <si>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</si>
  <si>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</si>
  <si>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</si>
  <si>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</si>
  <si>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</si>
  <si>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</si>
  <si>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</si>
  <si>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</si>
  <si>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</si>
  <si>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</si>
  <si>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</si>
  <si>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</si>
  <si>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</si>
  <si>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</si>
  <si>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</si>
  <si>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</si>
  <si>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</si>
  <si>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</si>
  <si>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</si>
  <si>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</si>
  <si>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</si>
  <si>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</si>
  <si>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</si>
  <si>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</si>
  <si>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</si>
  <si>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</si>
  <si>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</si>
  <si>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</si>
  <si>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</si>
  <si>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</si>
  <si>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</si>
  <si>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</si>
  <si>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</si>
  <si>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</si>
  <si>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</si>
  <si>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</si>
  <si>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</si>
  <si>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</si>
  <si>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</si>
  <si>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</si>
  <si>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</si>
  <si>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</si>
  <si>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</si>
  <si>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</si>
  <si>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</si>
  <si>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</si>
  <si>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</si>
  <si>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</si>
  <si>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</si>
  <si>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</si>
  <si>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</si>
  <si>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</si>
  <si>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</si>
  <si>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</si>
  <si>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</si>
  <si>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</si>
  <si>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</si>
  <si>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</si>
  <si>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</si>
  <si>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</si>
  <si>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</si>
  <si>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</si>
  <si>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</si>
  <si>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</si>
  <si>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</si>
  <si>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</si>
  <si>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</si>
  <si>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</si>
  <si>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</si>
  <si>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</si>
  <si>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</si>
  <si>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</si>
  <si>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</si>
  <si>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</si>
  <si>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</si>
  <si>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</si>
  <si>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</si>
  <si>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</si>
  <si>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</si>
  <si>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</si>
  <si>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</si>
  <si>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</si>
  <si>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</si>
  <si>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</si>
  <si>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</si>
  <si>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</si>
  <si>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</si>
  <si>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</si>
  <si>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</si>
  <si>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</si>
  <si>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</si>
  <si>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</si>
  <si>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</si>
  <si>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</si>
  <si>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</si>
  <si>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</si>
  <si>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</si>
  <si>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</si>
  <si>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</si>
  <si>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</si>
  <si>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</si>
  <si>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</si>
  <si>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</si>
  <si>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</si>
  <si>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</si>
  <si>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</si>
  <si>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</si>
  <si>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</si>
  <si>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</si>
  <si>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</si>
  <si>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</si>
  <si>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</si>
  <si>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</si>
  <si>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</si>
  <si>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</si>
  <si>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</si>
  <si>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</si>
  <si>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</si>
  <si>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</si>
  <si>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</si>
  <si>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</si>
  <si>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</si>
  <si>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</si>
  <si>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</si>
  <si>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</si>
  <si>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</si>
  <si>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</si>
  <si>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</si>
  <si>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</si>
  <si>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</si>
  <si>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</si>
  <si>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</si>
  <si>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</si>
  <si>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</si>
  <si>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</si>
  <si>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</si>
  <si>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</si>
  <si>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</si>
  <si>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</si>
  <si>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</si>
  <si>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</si>
  <si>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</si>
  <si>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</si>
  <si>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</si>
  <si>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</si>
  <si>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</si>
  <si>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</si>
  <si>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</si>
  <si>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</si>
  <si>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</si>
  <si>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</si>
  <si>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</si>
  <si>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</si>
  <si>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</si>
  <si>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</si>
  <si>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</si>
  <si>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</si>
  <si>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</si>
  <si>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</si>
  <si>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</si>
  <si>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</si>
  <si>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</si>
  <si>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</si>
  <si>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</si>
  <si>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</si>
  <si>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</si>
  <si>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</si>
  <si>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</si>
  <si>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</si>
  <si>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</si>
  <si>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</si>
  <si>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</si>
  <si>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</si>
  <si>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</si>
  <si>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</si>
  <si>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</si>
  <si>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</si>
  <si>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</si>
  <si>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</si>
  <si>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</si>
  <si>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</si>
  <si>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</si>
  <si>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</si>
  <si>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</si>
  <si>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</si>
  <si>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</si>
  <si>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</si>
  <si>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</si>
  <si>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</si>
  <si>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</si>
  <si>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</si>
  <si>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</si>
  <si>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</si>
  <si>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</si>
  <si>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</si>
  <si>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</si>
  <si>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</si>
  <si>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</si>
  <si>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</si>
  <si>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</si>
  <si>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</si>
  <si>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</si>
  <si>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</si>
  <si>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</si>
  <si>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</si>
  <si>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</si>
  <si>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</si>
  <si>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</si>
  <si>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</si>
  <si>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</si>
  <si>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</si>
  <si>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</si>
  <si>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</si>
  <si>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</si>
  <si>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</si>
  <si>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</si>
  <si>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</si>
  <si>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</si>
  <si>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</si>
  <si>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</si>
  <si>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</si>
  <si>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</si>
  <si>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</si>
  <si>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</si>
  <si>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</si>
  <si>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</si>
  <si>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</si>
  <si>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</si>
  <si>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</si>
  <si>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</si>
  <si>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</si>
  <si>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</si>
  <si>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</si>
  <si>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</si>
  <si>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</si>
  <si>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</si>
  <si>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</si>
  <si>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</si>
  <si>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</si>
  <si>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</si>
  <si>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</si>
  <si>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</si>
  <si>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</si>
  <si>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</si>
  <si>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</si>
  <si>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</si>
  <si>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</si>
  <si>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</si>
  <si>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</si>
  <si>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</si>
  <si>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</si>
  <si>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</si>
  <si>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</si>
  <si>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</si>
  <si>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</si>
  <si>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</si>
  <si>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</si>
  <si>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</si>
  <si>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</si>
  <si>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</si>
  <si>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</si>
  <si>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</si>
  <si>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</si>
  <si>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</si>
  <si>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</si>
  <si>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</si>
  <si>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</si>
  <si>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</si>
  <si>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</si>
  <si>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</si>
  <si>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</si>
  <si>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</si>
  <si>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</si>
  <si>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</si>
  <si>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</si>
  <si>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</si>
  <si>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</si>
  <si>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</si>
  <si>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</si>
  <si>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</si>
  <si>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</si>
  <si>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</si>
  <si>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</si>
  <si>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</si>
  <si>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</si>
  <si>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</si>
  <si>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</si>
  <si>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</si>
  <si>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</si>
  <si>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</si>
  <si>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</si>
  <si>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</si>
  <si>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</si>
  <si>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</si>
  <si>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</si>
  <si>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</si>
  <si>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</si>
  <si>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</si>
  <si>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</si>
  <si>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</si>
  <si>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</si>
  <si>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</si>
  <si>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</si>
  <si>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</si>
  <si>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</si>
  <si>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</si>
  <si>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</si>
  <si>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</si>
  <si>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</si>
  <si>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</si>
  <si>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</si>
  <si>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</si>
  <si>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</si>
  <si>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</si>
  <si>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</si>
  <si>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</si>
  <si>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</si>
  <si>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</si>
  <si>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</si>
  <si>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</si>
  <si>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</si>
  <si>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</si>
  <si>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</si>
  <si>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</si>
  <si>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</si>
  <si>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</si>
  <si>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</si>
  <si>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</si>
  <si>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</si>
  <si>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</si>
  <si>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</si>
  <si>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</si>
  <si>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</si>
  <si>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</si>
  <si>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</si>
  <si>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</si>
  <si>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</si>
  <si>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</si>
  <si>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</si>
  <si>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</si>
  <si>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</si>
  <si>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</si>
  <si>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</si>
  <si>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</si>
  <si>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</si>
  <si>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</si>
  <si>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</si>
  <si>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</si>
  <si>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</si>
  <si>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</si>
  <si>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</si>
  <si>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</si>
  <si>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</si>
  <si>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</si>
  <si>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</si>
  <si>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</si>
  <si>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</si>
  <si>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</si>
  <si>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</si>
  <si>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</si>
  <si>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</si>
  <si>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</si>
  <si>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</si>
  <si>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</si>
  <si>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</si>
  <si>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</si>
  <si>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</si>
  <si>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</si>
  <si>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</si>
  <si>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</si>
  <si>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</si>
  <si>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</si>
  <si>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</si>
  <si>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</si>
  <si>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</si>
  <si>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</si>
  <si>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</si>
  <si>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</si>
  <si>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</si>
  <si>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</si>
  <si>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</si>
  <si>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</si>
  <si>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</si>
  <si>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</si>
  <si>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</si>
  <si>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</si>
  <si>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</si>
  <si>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</si>
  <si>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</si>
  <si>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</si>
  <si>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</si>
  <si>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</si>
  <si>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</si>
  <si>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</si>
  <si>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</si>
  <si>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</si>
  <si>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</si>
  <si>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</si>
  <si>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</si>
  <si>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</si>
  <si>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</si>
  <si>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</si>
  <si>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</si>
  <si>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</si>
  <si>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</si>
  <si>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</si>
  <si>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</si>
  <si>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</si>
  <si>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</si>
  <si>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</si>
  <si>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</si>
  <si>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</si>
  <si>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</si>
  <si>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</si>
  <si>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</si>
  <si>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</si>
  <si>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</si>
  <si>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</si>
  <si>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</si>
  <si>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</si>
  <si>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</si>
  <si>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</si>
  <si>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</si>
  <si>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</si>
  <si>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</si>
  <si>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</si>
  <si>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</si>
  <si>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</si>
  <si>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</si>
  <si>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</si>
  <si>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</si>
  <si>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</si>
  <si>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</si>
  <si>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</si>
  <si>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</si>
  <si>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</si>
  <si>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</si>
  <si>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</si>
  <si>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</si>
  <si>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</si>
  <si>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</si>
  <si>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</si>
  <si>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</si>
  <si>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</si>
  <si>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</si>
  <si>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</si>
  <si>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</si>
  <si>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</si>
  <si>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</si>
  <si>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</si>
  <si>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</si>
  <si>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</si>
  <si>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</si>
  <si>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</si>
  <si>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</si>
  <si>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</si>
  <si>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</si>
  <si>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</si>
  <si>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</si>
  <si>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</si>
  <si>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</si>
  <si>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</si>
  <si>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</si>
  <si>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</si>
  <si>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</si>
  <si>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</si>
  <si>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</si>
  <si>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</si>
  <si>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</si>
  <si>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</si>
  <si>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</si>
  <si>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</si>
  <si>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</si>
  <si>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</si>
  <si>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</si>
  <si>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</si>
  <si>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</si>
  <si>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</si>
  <si>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</si>
  <si>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</si>
  <si>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</si>
  <si>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</si>
  <si>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</si>
  <si>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</si>
  <si>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</si>
  <si>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</si>
  <si>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</si>
  <si>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</si>
  <si>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</si>
  <si>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</si>
  <si>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</si>
  <si>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</si>
  <si>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</si>
  <si>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</si>
  <si>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</si>
  <si>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</si>
  <si>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</si>
  <si>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</si>
  <si>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</si>
  <si>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</si>
  <si>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</si>
  <si>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</si>
  <si>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</si>
  <si>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</si>
  <si>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</si>
  <si>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</si>
  <si>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</si>
  <si>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</si>
  <si>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</si>
  <si>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</si>
  <si>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</si>
  <si>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</si>
  <si>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</si>
  <si>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</si>
  <si>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</si>
  <si>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</si>
  <si>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</si>
  <si>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</si>
  <si>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</si>
  <si>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</si>
  <si>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</si>
  <si>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</si>
  <si>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</si>
  <si>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</si>
  <si>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</si>
  <si>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</si>
  <si>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</si>
  <si>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</si>
  <si>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</si>
  <si>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</si>
  <si>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</si>
  <si>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</si>
  <si>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</si>
  <si>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</si>
  <si>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</si>
  <si>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</si>
  <si>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</si>
  <si>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</si>
  <si>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</si>
  <si>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</si>
  <si>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</si>
  <si>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</si>
  <si>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</si>
  <si>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</si>
  <si>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</si>
  <si>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</si>
  <si>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</si>
  <si>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</si>
  <si>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</si>
  <si>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</si>
  <si>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</si>
  <si>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</si>
  <si>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</si>
  <si>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</si>
  <si>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</si>
  <si>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</si>
  <si>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</si>
  <si>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</si>
  <si>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</si>
  <si>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</si>
  <si>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</si>
  <si>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</si>
  <si>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</si>
  <si>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</si>
  <si>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</si>
  <si>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</si>
  <si>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</si>
  <si>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</si>
  <si>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</si>
  <si>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</si>
  <si>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</si>
  <si>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</si>
  <si>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</si>
  <si>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</si>
  <si>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</si>
  <si>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</si>
  <si>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</si>
  <si>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</si>
  <si>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</si>
  <si>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</si>
  <si>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</si>
  <si>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</si>
  <si>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</si>
  <si>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</si>
  <si>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</si>
  <si>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</si>
  <si>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</si>
  <si>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</si>
  <si>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</si>
  <si>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</si>
  <si>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</si>
  <si>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</si>
  <si>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</si>
  <si>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</si>
  <si>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</si>
  <si>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</si>
  <si>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</si>
  <si>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</si>
  <si>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</si>
  <si>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</si>
  <si>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</si>
  <si>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</si>
  <si>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</si>
  <si>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</si>
  <si>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</si>
  <si>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</si>
  <si>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</si>
  <si>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</si>
  <si>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</si>
  <si>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</si>
  <si>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</si>
  <si>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</si>
  <si>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</si>
  <si>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</si>
  <si>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</si>
  <si>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</si>
  <si>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</si>
  <si>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</si>
  <si>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</si>
  <si>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</si>
  <si>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</si>
  <si>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</si>
  <si>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</si>
  <si>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</si>
  <si>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</si>
  <si>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</si>
  <si>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</si>
  <si>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</si>
  <si>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</si>
  <si>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</si>
  <si>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</si>
  <si>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</si>
  <si>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</si>
  <si>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</si>
  <si>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</si>
  <si>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</si>
  <si>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</si>
  <si>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</si>
  <si>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</si>
  <si>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</si>
  <si>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</si>
  <si>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</si>
  <si>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</si>
  <si>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</si>
  <si>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</si>
  <si>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</si>
  <si>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</si>
  <si>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</si>
  <si>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</si>
  <si>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</si>
  <si>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</si>
  <si>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</si>
  <si>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</si>
  <si>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</si>
  <si>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</si>
  <si>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</si>
  <si>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</si>
  <si>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</si>
  <si>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</si>
  <si>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</si>
  <si>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</si>
  <si>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</si>
  <si>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</si>
  <si>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</si>
  <si>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</si>
  <si>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</si>
  <si>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</si>
  <si>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</si>
  <si>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</si>
  <si>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</si>
  <si>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</si>
  <si>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</si>
  <si>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</si>
  <si>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</si>
  <si>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</si>
  <si>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</si>
  <si>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</si>
  <si>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</si>
  <si>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</si>
  <si>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</si>
  <si>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</si>
  <si>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</si>
  <si>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</si>
  <si>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</si>
  <si>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</si>
  <si>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</si>
  <si>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</si>
  <si>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</si>
  <si>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</si>
  <si>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</si>
  <si>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</si>
  <si>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</si>
  <si>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</si>
  <si>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</si>
  <si>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</si>
  <si>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</si>
  <si>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</si>
  <si>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</si>
  <si>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</si>
  <si>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</si>
  <si>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</si>
  <si>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</si>
  <si>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</si>
  <si>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</si>
  <si>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</si>
  <si>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</si>
  <si>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</si>
  <si>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</si>
  <si>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</si>
  <si>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</si>
  <si>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</si>
  <si>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</si>
  <si>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</si>
  <si>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</si>
  <si>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</si>
  <si>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</si>
  <si>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</si>
  <si>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</si>
  <si>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</si>
  <si>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</si>
  <si>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</si>
  <si>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</si>
  <si>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</si>
  <si>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</si>
  <si>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</si>
  <si>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</si>
  <si>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</si>
  <si>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</si>
  <si>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</si>
  <si>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</si>
  <si>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</si>
  <si>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</si>
  <si>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</si>
  <si>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</si>
  <si>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</si>
  <si>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</si>
  <si>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</si>
  <si>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</si>
  <si>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</si>
  <si>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</si>
  <si>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</si>
  <si>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</si>
  <si>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</si>
  <si>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</si>
  <si>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</si>
  <si>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</si>
  <si>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</si>
  <si>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</si>
  <si>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</si>
  <si>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</si>
  <si>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</si>
  <si>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</si>
  <si>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</si>
  <si>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</si>
  <si>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</si>
  <si>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</si>
  <si>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</si>
  <si>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</si>
  <si>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</si>
  <si>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</si>
  <si>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</si>
  <si>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</si>
  <si>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</si>
  <si>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</si>
  <si>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</si>
  <si>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</si>
  <si>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</si>
  <si>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</si>
  <si>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</si>
  <si>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</si>
  <si>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</si>
  <si>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</si>
  <si>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</si>
  <si>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</si>
  <si>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</si>
  <si>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</si>
  <si>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</si>
  <si>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</si>
  <si>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</si>
  <si>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</si>
  <si>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</si>
  <si>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</si>
  <si>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</si>
  <si>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</si>
  <si>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</si>
  <si>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</si>
  <si>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</si>
  <si>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</si>
  <si>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</si>
  <si>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</si>
  <si>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</si>
  <si>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</si>
  <si>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</si>
  <si>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</si>
  <si>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</si>
  <si>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</si>
  <si>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</si>
  <si>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</si>
  <si>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</si>
  <si>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</si>
  <si>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</si>
  <si>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</si>
  <si>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</si>
  <si>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</si>
  <si>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</si>
  <si>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</si>
  <si>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</si>
  <si>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</si>
  <si>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</si>
  <si>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</si>
  <si>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</si>
  <si>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</si>
  <si>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</si>
  <si>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</si>
  <si>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</si>
  <si>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</si>
  <si>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</si>
  <si>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</si>
  <si>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</si>
  <si>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</si>
  <si>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</si>
  <si>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</si>
  <si>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</si>
  <si>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</si>
  <si>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</si>
  <si>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</si>
  <si>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</si>
  <si>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</si>
  <si>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</si>
  <si>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</si>
  <si>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</si>
  <si>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</si>
  <si>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</si>
  <si>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</si>
  <si>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</si>
  <si>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</si>
  <si>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</si>
  <si>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</si>
  <si>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</si>
  <si>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</si>
  <si>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</si>
  <si>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</si>
  <si>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</si>
  <si>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</si>
  <si>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</si>
  <si>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</si>
  <si>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</si>
  <si>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</si>
  <si>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</si>
  <si>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</si>
  <si>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</si>
  <si>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</si>
  <si>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</si>
  <si>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</si>
  <si>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</si>
  <si>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</si>
  <si>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</si>
  <si>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</si>
  <si>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</si>
  <si>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</si>
  <si>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</si>
  <si>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</si>
  <si>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</si>
  <si>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</si>
  <si>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</si>
  <si>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</si>
  <si>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</si>
  <si>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</si>
  <si>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</si>
  <si>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</si>
  <si>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</si>
  <si>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</si>
  <si>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</si>
  <si>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</si>
  <si>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</si>
  <si>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</si>
  <si>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</si>
  <si>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</si>
  <si>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</si>
  <si>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</si>
  <si>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</si>
  <si>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</si>
  <si>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</si>
  <si>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</si>
  <si>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</si>
  <si>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</si>
  <si>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</si>
  <si>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</si>
  <si>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</si>
  <si>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</si>
  <si>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</si>
  <si>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</si>
  <si>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</si>
  <si>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</si>
  <si>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</si>
  <si>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</si>
  <si>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</si>
  <si>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</si>
  <si>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</si>
  <si>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</si>
  <si>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</si>
  <si>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</si>
  <si>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</si>
  <si>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</si>
  <si>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</si>
  <si>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</si>
  <si>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</si>
  <si>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</si>
  <si>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</si>
  <si>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</si>
  <si>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</si>
  <si>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</si>
  <si>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</si>
  <si>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</si>
  <si>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</si>
  <si>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</si>
  <si>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</si>
  <si>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</si>
  <si>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</si>
  <si>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</si>
  <si>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</si>
  <si>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</si>
  <si>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</si>
  <si>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</si>
  <si>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</si>
  <si>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</si>
  <si>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</si>
  <si>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</si>
  <si>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</si>
  <si>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</si>
  <si>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</si>
  <si>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</si>
  <si>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</si>
  <si>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</si>
  <si>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</si>
  <si>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</si>
  <si>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</si>
  <si>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</si>
  <si>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</si>
  <si>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</si>
  <si>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</si>
  <si>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</si>
  <si>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</si>
  <si>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</si>
  <si>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</si>
  <si>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</si>
  <si>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</si>
  <si>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</si>
  <si>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</si>
  <si>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</si>
  <si>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</si>
  <si>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</si>
  <si>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</si>
  <si>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</si>
  <si>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</si>
  <si>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</si>
  <si>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</si>
  <si>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</si>
  <si>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</si>
  <si>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</si>
  <si>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</si>
  <si>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</si>
  <si>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</si>
  <si>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</si>
  <si>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</si>
  <si>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</si>
  <si>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</si>
  <si>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</si>
  <si>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</si>
  <si>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</si>
  <si>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</si>
  <si>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</si>
  <si>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</si>
  <si>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</si>
  <si>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</si>
  <si>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</si>
  <si>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</si>
  <si>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</si>
  <si>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</si>
  <si>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</si>
  <si>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</si>
  <si>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</si>
  <si>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</si>
  <si>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</si>
  <si>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</si>
  <si>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</si>
  <si>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</si>
  <si>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</si>
  <si>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</si>
  <si>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</si>
  <si>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</si>
  <si>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</si>
  <si>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</si>
  <si>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</si>
  <si>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</si>
  <si>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</si>
  <si>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</si>
  <si>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</si>
  <si>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</si>
  <si>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</si>
  <si>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</si>
  <si>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</si>
  <si>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</si>
  <si>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</si>
  <si>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</si>
  <si>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</si>
  <si>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</si>
  <si>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</si>
  <si>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</si>
  <si>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</si>
  <si>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</si>
  <si>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</si>
  <si>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</si>
  <si>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</si>
  <si>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</si>
  <si>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</si>
  <si>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</si>
  <si>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</si>
  <si>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</si>
  <si>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</si>
  <si>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</si>
  <si>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</si>
  <si>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</si>
  <si>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</si>
  <si>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</si>
  <si>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</si>
  <si>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</si>
  <si>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</si>
  <si>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</si>
  <si>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</si>
  <si>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</si>
  <si>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</si>
  <si>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</si>
  <si>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</si>
  <si>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</si>
  <si>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</si>
  <si>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</si>
  <si>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</si>
  <si>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</si>
  <si>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</si>
  <si>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</si>
  <si>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</si>
  <si>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</si>
  <si>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</si>
  <si>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</si>
  <si>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</si>
  <si>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</si>
  <si>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</si>
  <si>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</si>
  <si>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</si>
  <si>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</si>
  <si>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</si>
  <si>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</si>
  <si>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</si>
  <si>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</si>
  <si>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</si>
  <si>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</si>
  <si>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</si>
  <si>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</si>
  <si>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</si>
  <si>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</si>
  <si>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</si>
  <si>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</si>
  <si>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</si>
  <si>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</si>
  <si>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</si>
  <si>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</si>
  <si>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</si>
  <si>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</si>
  <si>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</si>
  <si>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</si>
  <si>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</si>
  <si>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</si>
  <si>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</si>
  <si>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</si>
  <si>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</si>
  <si>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</si>
  <si>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</si>
  <si>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</si>
  <si>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</si>
  <si>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</si>
  <si>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</si>
  <si>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</si>
  <si>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</si>
  <si>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</si>
  <si>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</si>
  <si>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</si>
  <si>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</si>
  <si>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</si>
  <si>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</si>
  <si>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</si>
  <si>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</si>
  <si>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</si>
  <si>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</si>
  <si>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</si>
  <si>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</si>
  <si>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</si>
  <si>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</si>
  <si>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</si>
  <si>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</si>
  <si>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</si>
  <si>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</si>
  <si>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</si>
  <si>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</si>
  <si>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</si>
  <si>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</si>
  <si>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</si>
  <si>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</si>
  <si>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</si>
  <si>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</si>
  <si>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</si>
  <si>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</si>
  <si>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</si>
  <si>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</si>
  <si>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</si>
  <si>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</si>
  <si>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</si>
  <si>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</si>
  <si>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</si>
  <si>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</si>
  <si>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</si>
  <si>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</si>
  <si>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</si>
  <si>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</si>
  <si>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</si>
  <si>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</si>
  <si>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</si>
  <si>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</si>
  <si>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</si>
  <si>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</si>
  <si>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</si>
  <si>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</si>
  <si>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</si>
  <si>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</si>
  <si>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</si>
  <si>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</si>
  <si>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</si>
  <si>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</si>
  <si>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</si>
  <si>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</si>
  <si>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</si>
  <si>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</si>
  <si>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</si>
  <si>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</si>
  <si>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</si>
  <si>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</si>
  <si>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</si>
  <si>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</si>
  <si>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</si>
  <si>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</si>
  <si>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</si>
  <si>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</si>
  <si>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</si>
  <si>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</si>
  <si>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</si>
  <si>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</si>
  <si>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</si>
  <si>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</si>
  <si>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</si>
  <si>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</si>
  <si>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</si>
  <si>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</si>
  <si>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</si>
  <si>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</si>
  <si>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</si>
  <si>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</si>
  <si>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</si>
  <si>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</si>
  <si>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</si>
  <si>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</si>
  <si>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</si>
  <si>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</si>
  <si>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</si>
  <si>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</si>
  <si>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</si>
  <si>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</si>
  <si>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</si>
  <si>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</si>
  <si>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</si>
  <si>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</si>
  <si>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</si>
  <si>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</si>
  <si>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</si>
  <si>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</si>
  <si>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</si>
  <si>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</si>
  <si>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</si>
  <si>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</si>
  <si>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</si>
  <si>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</si>
  <si>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</si>
  <si>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</si>
  <si>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</si>
  <si>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</si>
  <si>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</si>
  <si>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</si>
  <si>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</si>
  <si>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</si>
  <si>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</si>
  <si>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</si>
  <si>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</si>
  <si>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</si>
  <si>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</si>
  <si>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</si>
  <si>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</si>
  <si>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</si>
  <si>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</si>
  <si>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</si>
  <si>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</si>
  <si>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</si>
  <si>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</si>
  <si>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</si>
  <si>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</si>
  <si>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</si>
  <si>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</si>
  <si>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</si>
  <si>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</si>
  <si>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</si>
  <si>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</si>
  <si>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</si>
  <si>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</si>
  <si>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</si>
  <si>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</si>
  <si>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</si>
  <si>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</si>
  <si>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</si>
  <si>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</si>
  <si>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</si>
  <si>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</si>
  <si>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</si>
  <si>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</si>
  <si>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</si>
  <si>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</si>
  <si>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</si>
  <si>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</si>
  <si>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</si>
  <si>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</si>
  <si>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</si>
  <si>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</si>
  <si>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</si>
  <si>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</si>
  <si>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</si>
  <si>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</si>
  <si>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</si>
  <si>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</si>
  <si>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</si>
  <si>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</si>
  <si>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</si>
  <si>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</si>
  <si>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</si>
  <si>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</si>
  <si>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</si>
  <si>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</si>
  <si>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</si>
  <si>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</si>
  <si>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</si>
  <si>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</si>
  <si>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</si>
  <si>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</si>
  <si>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</si>
  <si>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</si>
  <si>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</si>
  <si>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</si>
  <si>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</si>
  <si>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</si>
  <si>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</si>
  <si>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</si>
  <si>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</si>
  <si>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</si>
  <si>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</si>
  <si>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</si>
  <si>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</si>
  <si>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</si>
  <si>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</si>
  <si>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</si>
  <si>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</si>
  <si>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</si>
  <si>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</si>
  <si>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</si>
  <si>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</si>
  <si>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</si>
  <si>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</si>
  <si>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</si>
  <si>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</si>
  <si>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</si>
  <si>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</si>
  <si>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</si>
  <si>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</si>
  <si>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</si>
  <si>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</si>
  <si>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</si>
  <si>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</si>
  <si>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</si>
  <si>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</si>
  <si>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</si>
  <si>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</si>
  <si>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</si>
  <si>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</si>
  <si>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</si>
  <si>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</si>
  <si>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</si>
  <si>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</si>
  <si>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</si>
  <si>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</si>
  <si>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</si>
  <si>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</si>
  <si>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</si>
  <si>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</si>
  <si>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</si>
  <si>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</si>
  <si>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</si>
  <si>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</si>
  <si>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</si>
  <si>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</si>
  <si>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</si>
  <si>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</si>
  <si>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</si>
  <si>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</si>
  <si>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</si>
  <si>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</si>
  <si>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</si>
  <si>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</si>
  <si>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</si>
  <si>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</si>
  <si>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</si>
  <si>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</si>
  <si>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</si>
  <si>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</si>
  <si>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</si>
  <si>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</si>
  <si>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</si>
  <si>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</si>
  <si>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</si>
  <si>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</si>
  <si>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</si>
  <si>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</si>
  <si>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</si>
  <si>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</si>
  <si>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</si>
  <si>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</si>
  <si>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</si>
  <si>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</si>
  <si>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</si>
  <si>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</si>
  <si>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</si>
  <si>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</si>
  <si>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</si>
  <si>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</si>
  <si>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</si>
  <si>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</si>
  <si>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</si>
  <si>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</si>
  <si>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</si>
  <si>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</si>
  <si>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</si>
  <si>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</si>
  <si>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</si>
  <si>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</si>
  <si>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</si>
  <si>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</si>
  <si>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</si>
  <si>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</si>
  <si>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</si>
  <si>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</si>
  <si>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</si>
  <si>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</si>
  <si>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</si>
  <si>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</si>
  <si>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</si>
  <si>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</si>
  <si>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</si>
  <si>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</si>
  <si>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</si>
  <si>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</si>
  <si>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</si>
  <si>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</si>
  <si>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</si>
  <si>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</si>
  <si>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</si>
  <si>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</si>
  <si>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</si>
  <si>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</si>
  <si>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</si>
  <si>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</si>
  <si>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</si>
  <si>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</si>
  <si>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</si>
  <si>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</si>
  <si>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</si>
  <si>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</si>
  <si>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</si>
  <si>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</si>
  <si>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</si>
  <si>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</si>
  <si>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</si>
  <si>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</si>
  <si>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</si>
  <si>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</si>
  <si>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</si>
  <si>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</si>
  <si>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</si>
  <si>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</si>
  <si>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</si>
  <si>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</si>
  <si>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</si>
  <si>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</si>
  <si>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</si>
  <si>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</si>
  <si>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</si>
  <si>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</si>
  <si>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</si>
  <si>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</si>
  <si>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</si>
  <si>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</si>
  <si>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</si>
  <si>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</si>
  <si>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</si>
  <si>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</si>
  <si>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</si>
  <si>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</si>
  <si>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</si>
  <si>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</si>
  <si>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</si>
  <si>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</si>
  <si>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</si>
  <si>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</si>
  <si>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</si>
  <si>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</si>
  <si>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</si>
  <si>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</si>
  <si>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</si>
  <si>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</si>
  <si>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</si>
  <si>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</si>
  <si>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</si>
  <si>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</si>
  <si>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</si>
  <si>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</si>
  <si>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</si>
  <si>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</si>
  <si>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</si>
  <si>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</si>
  <si>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</si>
  <si>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</si>
  <si>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</si>
  <si>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</si>
  <si>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</si>
  <si>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</si>
  <si>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</si>
  <si>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</si>
  <si>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</si>
  <si>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</si>
  <si>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</si>
  <si>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</si>
  <si>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</si>
  <si>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</si>
  <si>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</si>
  <si>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</si>
  <si>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</si>
  <si>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</si>
  <si>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</si>
  <si>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</si>
  <si>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</si>
  <si>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</si>
  <si>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</si>
  <si>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</si>
  <si>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</si>
  <si>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</si>
  <si>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</si>
  <si>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</si>
  <si>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</si>
  <si>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</si>
  <si>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</si>
  <si>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</si>
  <si>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</si>
  <si>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</si>
  <si>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</si>
  <si>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</si>
  <si>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</si>
  <si>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</si>
  <si>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</si>
  <si>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</si>
  <si>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</si>
  <si>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</si>
  <si>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</si>
  <si>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</si>
  <si>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</si>
  <si>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</si>
  <si>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</si>
  <si>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</si>
  <si>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</si>
  <si>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</si>
  <si>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</si>
  <si>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</si>
  <si>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</si>
  <si>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</si>
  <si>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</si>
  <si>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</si>
  <si>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</si>
  <si>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</si>
  <si>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</si>
  <si>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</si>
  <si>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</si>
  <si>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</si>
  <si>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</si>
  <si>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</si>
  <si>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</si>
  <si>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</si>
  <si>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</si>
  <si>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</si>
  <si>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</si>
  <si>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</si>
  <si>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</si>
  <si>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</si>
  <si>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</si>
  <si>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</si>
  <si>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</si>
  <si>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</si>
  <si>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</si>
  <si>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</si>
  <si>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</si>
  <si>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</si>
  <si>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</si>
  <si>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</si>
  <si>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</si>
  <si>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</si>
  <si>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</si>
  <si>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</si>
  <si>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</si>
  <si>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</si>
  <si>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</si>
  <si>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</si>
  <si>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</si>
  <si>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</si>
  <si>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</si>
  <si>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</si>
  <si>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</si>
  <si>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</si>
  <si>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</si>
  <si>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</si>
  <si>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</si>
  <si>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</si>
  <si>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</si>
  <si>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</si>
  <si>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</si>
  <si>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</si>
  <si>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</si>
  <si>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</si>
  <si>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</si>
  <si>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</si>
  <si>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</si>
  <si>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</si>
  <si>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</si>
  <si>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</si>
  <si>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</si>
  <si>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</si>
  <si>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</si>
  <si>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</si>
  <si>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</si>
  <si>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</si>
  <si>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</si>
  <si>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</si>
  <si>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</si>
  <si>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</si>
  <si>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</si>
  <si>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</si>
  <si>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</si>
  <si>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</si>
  <si>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</si>
  <si>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</si>
  <si>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</si>
  <si>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</si>
  <si>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</si>
  <si>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</si>
  <si>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</si>
  <si>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</si>
  <si>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</si>
  <si>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</si>
  <si>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</si>
  <si>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</si>
  <si>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</si>
  <si>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</si>
  <si>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</si>
  <si>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</si>
  <si>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</si>
  <si>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</si>
  <si>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</si>
  <si>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</si>
  <si>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</si>
  <si>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</si>
  <si>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</si>
  <si>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</si>
  <si>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</si>
  <si>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</si>
  <si>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</si>
  <si>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</si>
  <si>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</si>
  <si>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</si>
  <si>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</si>
  <si>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</si>
  <si>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</si>
  <si>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</si>
  <si>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</si>
  <si>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</si>
  <si>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</si>
  <si>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</si>
  <si>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</si>
  <si>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</si>
  <si>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</si>
  <si>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</si>
  <si>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</si>
  <si>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</si>
  <si>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</si>
  <si>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</si>
  <si>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</si>
  <si>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</si>
  <si>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</si>
  <si>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</si>
  <si>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</si>
  <si>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</si>
  <si>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</si>
  <si>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</si>
  <si>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</si>
  <si>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</si>
  <si>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</si>
  <si>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</si>
  <si>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</si>
  <si>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</si>
  <si>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</si>
  <si>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</si>
  <si>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</si>
  <si>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</si>
  <si>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</si>
  <si>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</si>
  <si>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</si>
  <si>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</si>
  <si>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</si>
  <si>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</si>
  <si>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</si>
  <si>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</si>
  <si>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</si>
  <si>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</si>
  <si>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</si>
  <si>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</si>
  <si>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</si>
  <si>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</si>
  <si>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</si>
  <si>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</si>
  <si>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</si>
  <si>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</si>
  <si>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</si>
  <si>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</si>
  <si>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</si>
  <si>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</si>
  <si>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</si>
  <si>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</si>
  <si>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</si>
  <si>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</si>
  <si>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</si>
  <si>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</si>
  <si>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</si>
  <si>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</si>
  <si>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</si>
  <si>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</si>
  <si>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</si>
  <si>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</si>
  <si>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</si>
  <si>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</si>
  <si>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</si>
  <si>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</si>
  <si>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</si>
  <si>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</si>
  <si>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</si>
  <si>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</si>
  <si>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</si>
  <si>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</si>
  <si>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</si>
  <si>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</si>
  <si>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</si>
  <si>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</si>
  <si>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</si>
  <si>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</si>
  <si>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</si>
  <si>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</si>
  <si>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</si>
  <si>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</si>
  <si>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</si>
  <si>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</si>
  <si>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</si>
  <si>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</si>
  <si>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</si>
  <si>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</si>
  <si>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</si>
  <si>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</si>
  <si>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</si>
  <si>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</si>
  <si>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</si>
  <si>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</si>
  <si>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</si>
  <si>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</si>
  <si>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</si>
  <si>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</si>
  <si>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</si>
  <si>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</si>
  <si>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</si>
  <si>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</si>
  <si>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</si>
  <si>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</si>
  <si>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</si>
  <si>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</si>
  <si>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</si>
  <si>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</si>
  <si>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</si>
  <si>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</si>
  <si>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</si>
  <si>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</si>
  <si>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</si>
  <si>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</si>
  <si>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</si>
  <si>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</si>
  <si>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</si>
  <si>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</si>
  <si>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</si>
  <si>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</si>
  <si>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</si>
  <si>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</si>
  <si>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</si>
  <si>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</si>
  <si>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</si>
  <si>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</si>
  <si>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</si>
  <si>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</si>
  <si>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</si>
  <si>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</si>
  <si>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</si>
  <si>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</si>
  <si>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</si>
  <si>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</si>
  <si>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</si>
  <si>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</si>
  <si>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</si>
  <si>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</si>
  <si>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</si>
  <si>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</si>
  <si>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</si>
  <si>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</si>
  <si>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</si>
  <si>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</si>
  <si>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</si>
  <si>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</si>
  <si>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</si>
  <si>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</si>
  <si>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</si>
  <si>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</si>
  <si>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</si>
  <si>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</si>
  <si>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</si>
  <si>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</si>
  <si>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</si>
  <si>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</si>
  <si>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</si>
  <si>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</si>
  <si>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</si>
  <si>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</si>
  <si>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</si>
  <si>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</si>
  <si>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</si>
  <si>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</si>
  <si>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</si>
  <si>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</si>
  <si>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</si>
  <si>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</si>
  <si>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</si>
  <si>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</si>
  <si>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</si>
  <si>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</si>
  <si>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</si>
  <si>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</si>
  <si>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</si>
  <si>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</si>
  <si>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</si>
  <si>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</si>
  <si>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</si>
  <si>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</si>
  <si>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</si>
  <si>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</si>
  <si>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</si>
  <si>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</si>
  <si>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</si>
  <si>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</si>
  <si>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</si>
  <si>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</si>
  <si>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</si>
  <si>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</si>
  <si>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</si>
  <si>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</si>
  <si>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</si>
  <si>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</si>
  <si>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</si>
  <si>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</si>
  <si>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</si>
  <si>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</si>
  <si>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</si>
  <si>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</si>
  <si>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</si>
  <si>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</si>
  <si>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</si>
  <si>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</si>
  <si>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</si>
  <si>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</si>
  <si>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</si>
  <si>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</si>
  <si>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</si>
  <si>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</si>
  <si>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</si>
  <si>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</si>
  <si>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</si>
  <si>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</si>
  <si>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</si>
  <si>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</si>
  <si>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</si>
  <si>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</si>
  <si>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</si>
  <si>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</si>
  <si>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</si>
  <si>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</si>
  <si>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</si>
  <si>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</si>
  <si>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</si>
  <si>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</si>
  <si>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</si>
  <si>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</si>
  <si>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</si>
  <si>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</si>
  <si>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</si>
  <si>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</si>
  <si>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</si>
  <si>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</si>
  <si>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</si>
  <si>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</si>
  <si>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</si>
  <si>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</si>
  <si>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</si>
  <si>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</si>
  <si>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</si>
  <si>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</si>
  <si>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</si>
  <si>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</si>
  <si>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</si>
  <si>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</si>
  <si>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</si>
  <si>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</si>
  <si>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</si>
  <si>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</si>
  <si>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</si>
  <si>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</si>
  <si>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</si>
  <si>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</si>
  <si>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</si>
  <si>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</si>
  <si>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</si>
  <si>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</si>
  <si>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</si>
  <si>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</si>
  <si>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</si>
  <si>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</si>
  <si>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</si>
  <si>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</si>
  <si>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</si>
  <si>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</si>
  <si>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</si>
  <si>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</si>
  <si>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</si>
  <si>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</si>
  <si>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</si>
  <si>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</si>
  <si>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</si>
  <si>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</si>
  <si>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</si>
  <si>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</si>
  <si>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</si>
  <si>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</si>
  <si>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</si>
  <si>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</si>
  <si>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</si>
  <si>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</si>
  <si>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</si>
  <si>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</si>
  <si>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</si>
  <si>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</si>
  <si>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</si>
  <si>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</si>
  <si>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</si>
  <si>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</si>
  <si>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</si>
  <si>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</si>
  <si>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</si>
  <si>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</si>
  <si>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</si>
  <si>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</si>
  <si>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</si>
  <si>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</si>
  <si>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</si>
  <si>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</si>
  <si>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</si>
  <si>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</si>
  <si>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</si>
  <si>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</si>
  <si>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</si>
  <si>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</si>
  <si>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</si>
  <si>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</si>
  <si>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</si>
  <si>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</si>
  <si>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</si>
  <si>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</si>
  <si>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</si>
  <si>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</si>
  <si>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</si>
  <si>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</si>
  <si>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</si>
  <si>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</si>
  <si>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</si>
  <si>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</si>
  <si>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</si>
  <si>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</si>
  <si>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</si>
  <si>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</si>
  <si>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</si>
  <si>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</si>
  <si>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</si>
  <si>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</si>
  <si>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</si>
  <si>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</si>
  <si>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</si>
  <si>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</si>
  <si>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</si>
  <si>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</si>
  <si>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</si>
  <si>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</si>
  <si>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</si>
  <si>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</si>
  <si>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</si>
  <si>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</si>
  <si>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</si>
  <si>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</si>
  <si>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</si>
  <si>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</si>
  <si>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</si>
  <si>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</si>
  <si>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</si>
  <si>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</si>
  <si>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</si>
  <si>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</si>
  <si>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</si>
  <si>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</si>
  <si>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</si>
  <si>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</si>
  <si>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</si>
  <si>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</si>
  <si>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</si>
  <si>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</si>
  <si>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</si>
  <si>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</si>
  <si>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</si>
  <si>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</si>
  <si>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</si>
  <si>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</si>
  <si>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</si>
  <si>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</si>
  <si>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</si>
  <si>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</si>
  <si>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</si>
  <si>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</si>
  <si>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</si>
  <si>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</si>
  <si>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</si>
  <si>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</si>
  <si>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</si>
  <si>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</si>
  <si>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</si>
  <si>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</si>
  <si>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</si>
  <si>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</si>
  <si>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</si>
  <si>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</si>
  <si>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</si>
  <si>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</si>
  <si>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</si>
  <si>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</si>
  <si>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</si>
  <si>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</si>
  <si>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</si>
  <si>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</si>
  <si>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</si>
  <si>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</si>
  <si>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</si>
  <si>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</si>
  <si>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</si>
  <si>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</si>
  <si>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</si>
  <si>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</si>
  <si>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</si>
  <si>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</si>
  <si>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</si>
  <si>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</si>
  <si>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</si>
  <si>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</si>
  <si>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</si>
  <si>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</si>
  <si>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</si>
  <si>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</si>
  <si>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</si>
  <si>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</si>
  <si>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</si>
  <si>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</si>
  <si>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</si>
  <si>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</si>
  <si>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</si>
  <si>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</si>
  <si>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</si>
  <si>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</si>
  <si>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</si>
  <si>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</si>
  <si>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</si>
  <si>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</si>
  <si>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</si>
  <si>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</si>
  <si>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</si>
  <si>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</si>
  <si>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</si>
  <si>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</si>
  <si>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</si>
  <si>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</si>
  <si>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</si>
  <si>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</si>
  <si>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</si>
  <si>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</si>
  <si>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</si>
  <si>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</si>
  <si>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</si>
  <si>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</si>
  <si>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</si>
  <si>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</si>
  <si>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</si>
  <si>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</si>
  <si>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</si>
  <si>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</si>
  <si>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</si>
  <si>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</si>
  <si>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</si>
  <si>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</si>
  <si>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</si>
  <si>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</si>
  <si>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</si>
  <si>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</si>
  <si>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</si>
  <si>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</si>
  <si>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</si>
  <si>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</si>
  <si>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</si>
  <si>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</si>
  <si>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</si>
  <si>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</si>
  <si>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</si>
  <si>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</si>
  <si>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</si>
  <si>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</si>
  <si>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</si>
  <si>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</si>
  <si>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</si>
  <si>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</si>
  <si>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</si>
  <si>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</si>
  <si>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</si>
  <si>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</si>
  <si>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</si>
  <si>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</si>
  <si>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</si>
  <si>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</si>
  <si>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</si>
  <si>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</si>
  <si>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</si>
  <si>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</si>
  <si>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</si>
  <si>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</si>
  <si>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</si>
  <si>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</si>
  <si>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</si>
  <si>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</si>
  <si>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</si>
  <si>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</si>
  <si>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</si>
  <si>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</si>
  <si>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</si>
  <si>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</si>
  <si>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</si>
  <si>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</si>
  <si>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</si>
  <si>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</si>
  <si>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</si>
  <si>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</si>
  <si>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</si>
  <si>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</si>
  <si>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</si>
  <si>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</si>
  <si>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</si>
  <si>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</si>
  <si>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</si>
  <si>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</si>
  <si>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</si>
  <si>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</si>
  <si>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</si>
  <si>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</si>
  <si>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</si>
  <si>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</si>
  <si>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</si>
  <si>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</si>
  <si>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</si>
  <si>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</si>
  <si>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</si>
  <si>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</si>
  <si>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</si>
  <si>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</si>
  <si>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</si>
  <si>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</si>
  <si>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</si>
  <si>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</si>
  <si>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</si>
  <si>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</si>
  <si>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</si>
  <si>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</si>
  <si>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</si>
  <si>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</si>
  <si>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</si>
  <si>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</si>
  <si>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</si>
  <si>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</si>
  <si>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</si>
  <si>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</si>
  <si>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</si>
  <si>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</si>
  <si>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</si>
  <si>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</si>
  <si>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</si>
  <si>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</si>
  <si>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</si>
  <si>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</si>
  <si>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</si>
  <si>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</si>
  <si>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</si>
  <si>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</si>
  <si>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</si>
  <si>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</si>
  <si>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</si>
  <si>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</si>
  <si>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</si>
  <si>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</si>
  <si>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</si>
  <si>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</si>
  <si>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</si>
  <si>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</si>
  <si>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</si>
  <si>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</si>
  <si>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</si>
  <si>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</si>
  <si>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</si>
  <si>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</si>
  <si>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</si>
  <si>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</si>
  <si>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</si>
  <si>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</si>
  <si>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</si>
  <si>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</si>
  <si>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</si>
  <si>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</si>
  <si>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</si>
  <si>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</si>
  <si>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</si>
  <si>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</si>
  <si>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</si>
  <si>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</si>
  <si>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</si>
  <si>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</si>
  <si>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</si>
  <si>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</si>
  <si>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</si>
  <si>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</si>
  <si>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</si>
  <si>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</si>
  <si>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</si>
  <si>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</si>
  <si>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</si>
  <si>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</si>
  <si>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</si>
  <si>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</si>
  <si>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</si>
  <si>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</si>
  <si>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</si>
  <si>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</si>
  <si>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</si>
  <si>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</si>
  <si>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</si>
  <si>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</si>
  <si>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</si>
  <si>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</si>
  <si>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</si>
  <si>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</si>
  <si>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</si>
  <si>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</si>
  <si>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</si>
  <si>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</si>
  <si>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</si>
  <si>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</si>
  <si>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</si>
  <si>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</si>
  <si>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</si>
  <si>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</si>
  <si>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</si>
  <si>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</si>
  <si>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</si>
  <si>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</si>
  <si>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</si>
  <si>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</si>
  <si>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</si>
  <si>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</si>
  <si>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</si>
  <si>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</si>
  <si>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</si>
  <si>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</si>
  <si>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</si>
  <si>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</si>
  <si>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</si>
  <si>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</si>
  <si>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</si>
  <si>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</si>
  <si>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</si>
  <si>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</si>
  <si>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</si>
  <si>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</si>
  <si>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</si>
  <si>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</si>
  <si>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</si>
  <si>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</si>
  <si>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</si>
  <si>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</si>
  <si>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</si>
  <si>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</si>
  <si>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</si>
  <si>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</si>
  <si>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</si>
  <si>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</si>
  <si>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</si>
  <si>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</si>
  <si>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</si>
  <si>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</si>
  <si>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</si>
  <si>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</si>
  <si>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</si>
  <si>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</si>
  <si>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</si>
  <si>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</si>
  <si>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</si>
  <si>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</si>
  <si>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</si>
  <si>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</si>
  <si>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</si>
  <si>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</si>
  <si>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</si>
  <si>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</si>
  <si>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</si>
  <si>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</si>
  <si>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</si>
  <si>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</si>
  <si>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</si>
  <si>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</si>
  <si>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</si>
  <si>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</si>
  <si>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</si>
  <si>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</si>
  <si>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</si>
  <si>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</si>
  <si>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</si>
  <si>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</si>
  <si>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</si>
  <si>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</si>
  <si>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</si>
  <si>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</si>
  <si>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</si>
  <si>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</si>
  <si>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</si>
  <si>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</si>
  <si>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</si>
  <si>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</si>
  <si>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</si>
  <si>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</si>
  <si>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</si>
  <si>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</si>
  <si>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</si>
  <si>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</si>
  <si>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</si>
  <si>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</si>
  <si>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</si>
  <si>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</si>
  <si>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</si>
  <si>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</si>
  <si>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</si>
  <si>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</si>
  <si>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</si>
  <si>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</si>
  <si>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</si>
  <si>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</si>
  <si>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</si>
  <si>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</si>
  <si>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</si>
  <si>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</si>
  <si>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</si>
  <si>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</si>
  <si>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</si>
  <si>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</si>
  <si>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</si>
  <si>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</si>
  <si>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</si>
  <si>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</si>
  <si>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</si>
  <si>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</si>
  <si>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</si>
  <si>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</si>
  <si>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</si>
  <si>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</si>
  <si>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</si>
  <si>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</si>
  <si>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</si>
  <si>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</si>
  <si>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</si>
  <si>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</si>
  <si>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</si>
  <si>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</si>
  <si>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</si>
  <si>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</si>
  <si>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</si>
  <si>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</si>
  <si>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</si>
  <si>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</si>
  <si>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</si>
  <si>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</si>
  <si>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</si>
  <si>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</si>
  <si>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</si>
  <si>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</si>
  <si>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</si>
  <si>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</si>
  <si>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</si>
  <si>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</si>
  <si>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</si>
  <si>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</si>
  <si>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</si>
  <si>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</si>
  <si>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</si>
  <si>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</si>
  <si>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</si>
  <si>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</si>
  <si>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</si>
  <si>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</si>
  <si>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</si>
  <si>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</si>
  <si>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</si>
  <si>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</si>
  <si>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</si>
  <si>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</si>
  <si>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</si>
  <si>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</si>
  <si>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</si>
  <si>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</si>
  <si>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</si>
  <si>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</si>
  <si>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</si>
  <si>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</si>
  <si>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</si>
  <si>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</si>
  <si>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</si>
  <si>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</si>
  <si>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</si>
  <si>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</si>
  <si>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</si>
  <si>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</si>
  <si>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</si>
  <si>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</si>
  <si>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</si>
  <si>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</si>
  <si>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</si>
  <si>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</si>
  <si>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</si>
  <si>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</si>
  <si>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</si>
  <si>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</si>
  <si>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</si>
  <si>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</si>
  <si>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</si>
  <si>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</si>
  <si>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</si>
  <si>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</si>
  <si>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</si>
  <si>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</si>
  <si>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</si>
  <si>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</si>
  <si>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</si>
  <si>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</si>
  <si>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</si>
  <si>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</si>
  <si>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</si>
  <si>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</si>
  <si>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</si>
  <si>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</si>
  <si>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</si>
  <si>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</si>
  <si>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</si>
  <si>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</si>
  <si>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</si>
  <si>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</si>
  <si>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</si>
  <si>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</si>
  <si>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</si>
  <si>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</si>
  <si>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</si>
  <si>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</si>
  <si>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</si>
  <si>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</si>
  <si>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</si>
  <si>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</si>
  <si>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</si>
  <si>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</si>
  <si>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</si>
  <si>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</si>
  <si>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</si>
  <si>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</si>
  <si>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</si>
  <si>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</si>
  <si>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</si>
  <si>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</si>
  <si>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</si>
  <si>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</si>
  <si>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</si>
  <si>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</si>
  <si>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</si>
  <si>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</si>
  <si>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</si>
  <si>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</si>
  <si>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</si>
  <si>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</si>
  <si>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</si>
  <si>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</si>
  <si>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</si>
  <si>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</si>
  <si>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</si>
  <si>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</si>
  <si>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</si>
  <si>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</si>
  <si>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</si>
  <si>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</si>
  <si>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</si>
  <si>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</si>
  <si>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</si>
  <si>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</si>
  <si>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</si>
  <si>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</si>
  <si>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</si>
  <si>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</si>
  <si>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</si>
  <si>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</si>
  <si>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</si>
  <si>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</si>
  <si>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</si>
  <si>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</si>
  <si>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</si>
  <si>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</si>
  <si>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</si>
  <si>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</si>
  <si>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</si>
  <si>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</si>
  <si>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</si>
  <si>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</si>
  <si>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</si>
  <si>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</si>
  <si>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</si>
  <si>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</si>
  <si>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</si>
  <si>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</si>
  <si>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</si>
  <si>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</si>
  <si>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</si>
  <si>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</si>
  <si>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</si>
  <si>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</si>
  <si>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</si>
  <si>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</si>
  <si>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</si>
  <si>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</si>
  <si>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</si>
  <si>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</si>
  <si>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</si>
  <si>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</si>
  <si>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</si>
  <si>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</si>
  <si>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</si>
  <si>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</si>
  <si>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</si>
  <si>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</si>
  <si>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</si>
  <si>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</si>
  <si>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</si>
  <si>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</si>
  <si>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</si>
  <si>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</si>
  <si>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</si>
  <si>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</si>
  <si>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</si>
  <si>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</si>
  <si>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</si>
  <si>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</si>
  <si>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</si>
  <si>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</si>
  <si>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</si>
  <si>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</si>
  <si>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</si>
  <si>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</si>
  <si>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</si>
  <si>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</si>
  <si>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</si>
  <si>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</si>
  <si>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</si>
  <si>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</si>
  <si>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</si>
  <si>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</si>
  <si>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</si>
  <si>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</si>
  <si>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</si>
  <si>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</si>
  <si>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</si>
  <si>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</si>
  <si>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</si>
  <si>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</si>
  <si>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</si>
  <si>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</si>
  <si>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</si>
  <si>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</si>
  <si>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</si>
  <si>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</si>
  <si>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</si>
  <si>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</si>
  <si>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</si>
  <si>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</si>
  <si>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</si>
  <si>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</si>
  <si>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</si>
  <si>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</si>
  <si>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</si>
  <si>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</si>
  <si>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</si>
  <si>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</si>
  <si>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</si>
  <si>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</si>
  <si>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</si>
  <si>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</si>
  <si>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</si>
  <si>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</si>
  <si>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</si>
  <si>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</si>
  <si>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</si>
  <si>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</si>
  <si>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</si>
  <si>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</si>
  <si>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</si>
  <si>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</si>
  <si>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</si>
  <si>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</si>
  <si>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</si>
  <si>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</si>
  <si>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</si>
  <si>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</si>
  <si>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</si>
  <si>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</si>
  <si>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</si>
  <si>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</si>
  <si>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</si>
  <si>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</si>
  <si>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</si>
  <si>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</si>
  <si>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</si>
  <si>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</si>
  <si>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</si>
  <si>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</si>
  <si>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</si>
  <si>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</si>
  <si>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</si>
  <si>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</si>
  <si>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</si>
  <si>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</si>
  <si>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</si>
  <si>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</si>
  <si>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</si>
  <si>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</si>
  <si>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</si>
  <si>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</si>
  <si>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</si>
  <si>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</si>
  <si>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</si>
  <si>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</si>
  <si>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</si>
  <si>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</si>
  <si>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</si>
  <si>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</si>
  <si>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</si>
  <si>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</si>
  <si>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</si>
  <si>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</si>
  <si>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</si>
  <si>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</si>
  <si>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</si>
  <si>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</si>
  <si>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</si>
  <si>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</si>
  <si>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</si>
  <si>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</si>
  <si>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</si>
  <si>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</si>
  <si>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</si>
  <si>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</si>
  <si>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</si>
  <si>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</si>
  <si>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</si>
  <si>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</si>
  <si>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</si>
  <si>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</si>
  <si>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</si>
  <si>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</si>
  <si>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</si>
  <si>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</si>
  <si>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</si>
  <si>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</si>
  <si>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</si>
  <si>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</si>
  <si>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</si>
  <si>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</si>
  <si>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</si>
  <si>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</si>
  <si>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</si>
  <si>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</si>
  <si>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</si>
  <si>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</si>
  <si>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</si>
  <si>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</si>
  <si>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</si>
  <si>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</si>
  <si>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</si>
  <si>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</si>
  <si>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</si>
  <si>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</si>
  <si>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</si>
  <si>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</si>
  <si>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</si>
  <si>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</si>
  <si>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</si>
  <si>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</si>
  <si>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</si>
  <si>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</si>
  <si>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</si>
  <si>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</si>
  <si>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</si>
  <si>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</si>
  <si>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</si>
  <si>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</si>
  <si>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</si>
  <si>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</si>
  <si>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</si>
  <si>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</si>
  <si>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</si>
  <si>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</si>
  <si>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</si>
  <si>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</si>
  <si>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</si>
  <si>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</si>
  <si>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</si>
  <si>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</si>
  <si>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</si>
  <si>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</si>
  <si>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</si>
  <si>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</si>
  <si>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</si>
  <si>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</si>
  <si>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</si>
  <si>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</si>
  <si>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</si>
  <si>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</si>
  <si>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</si>
  <si>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</si>
  <si>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</si>
  <si>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</si>
  <si>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</si>
  <si>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</si>
  <si>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</si>
  <si>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</si>
  <si>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</si>
  <si>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</si>
  <si>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</si>
  <si>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</si>
  <si>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</si>
  <si>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</si>
  <si>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</si>
  <si>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</si>
  <si>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</si>
  <si>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</si>
  <si>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</si>
  <si>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</si>
  <si>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</si>
  <si>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</si>
  <si>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</si>
  <si>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</si>
  <si>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</si>
  <si>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</si>
  <si>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</si>
  <si>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</si>
  <si>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</si>
  <si>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</si>
  <si>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</si>
  <si>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</si>
  <si>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</si>
  <si>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</si>
  <si>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</si>
  <si>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</si>
  <si>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</si>
  <si>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</si>
  <si>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</si>
  <si>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</si>
  <si>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</si>
  <si>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</si>
  <si>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</si>
  <si>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</si>
  <si>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</si>
  <si>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</si>
  <si>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</si>
  <si>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</si>
  <si>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</si>
  <si>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</si>
  <si>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</si>
  <si>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</si>
  <si>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</si>
  <si>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</si>
  <si>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</si>
  <si>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</si>
  <si>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</si>
  <si>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</si>
  <si>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</si>
  <si>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</si>
  <si>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</si>
  <si>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</si>
  <si>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</si>
  <si>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</si>
  <si>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</si>
  <si>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</si>
  <si>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</si>
  <si>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</si>
  <si>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</si>
  <si>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</si>
  <si>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</si>
  <si>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</si>
  <si>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</si>
  <si>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</si>
  <si>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</si>
  <si>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</si>
  <si>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</si>
  <si>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</si>
  <si>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</si>
  <si>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</si>
  <si>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</si>
  <si>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</si>
  <si>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</si>
  <si>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</si>
  <si>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</si>
  <si>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</si>
  <si>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</si>
  <si>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</si>
  <si>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</si>
  <si>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</si>
  <si>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</si>
  <si>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</si>
  <si>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</si>
  <si>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</si>
  <si>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</si>
  <si>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</si>
  <si>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</si>
  <si>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</si>
  <si>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</si>
  <si>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</si>
  <si>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</si>
  <si>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</si>
  <si>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</si>
  <si>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</si>
  <si>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</si>
  <si>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</si>
  <si>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</si>
  <si>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</si>
  <si>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</si>
  <si>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</si>
  <si>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</si>
  <si>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</si>
  <si>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</si>
  <si>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</si>
  <si>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</si>
  <si>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</si>
  <si>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</si>
  <si>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</si>
  <si>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</si>
  <si>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</si>
  <si>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</si>
  <si>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</si>
  <si>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</si>
  <si>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</si>
  <si>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</si>
  <si>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</si>
  <si>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</si>
  <si>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</si>
  <si>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</si>
  <si>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</si>
  <si>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</si>
  <si>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</si>
  <si>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</si>
  <si>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</si>
  <si>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</si>
  <si>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</si>
  <si>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</si>
  <si>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</si>
  <si>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</si>
  <si>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</si>
  <si>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</si>
  <si>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</si>
  <si>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</si>
  <si>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</si>
  <si>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</si>
  <si>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</si>
  <si>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</si>
  <si>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</si>
  <si>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</si>
  <si>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</si>
  <si>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</si>
  <si>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</si>
  <si>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</si>
  <si>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</si>
  <si>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</si>
  <si>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</si>
  <si>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</si>
  <si>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</si>
  <si>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</si>
  <si>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</si>
  <si>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</si>
  <si>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</si>
  <si>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</si>
  <si>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</si>
  <si>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</si>
  <si>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</si>
  <si>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</si>
  <si>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</si>
  <si>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</si>
  <si>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</si>
  <si>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</si>
  <si>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</si>
  <si>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</si>
  <si>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</si>
  <si>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</si>
  <si>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</si>
  <si>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</si>
  <si>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</si>
  <si>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</si>
  <si>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</si>
  <si>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</si>
  <si>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</si>
  <si>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</si>
  <si>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</si>
  <si>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</si>
  <si>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</si>
  <si>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</si>
  <si>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</si>
  <si>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</si>
  <si>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</si>
  <si>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</si>
  <si>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</si>
  <si>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</si>
  <si>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</si>
  <si>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</si>
  <si>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</si>
  <si>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</si>
  <si>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</si>
  <si>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</si>
  <si>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</si>
  <si>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</si>
  <si>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</si>
  <si>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</si>
  <si>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</si>
  <si>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</si>
  <si>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</si>
  <si>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</si>
  <si>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</si>
  <si>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</si>
  <si>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</si>
  <si>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</si>
  <si>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</si>
  <si>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</si>
  <si>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</si>
  <si>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</si>
  <si>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</si>
  <si>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</si>
  <si>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</si>
  <si>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</si>
  <si>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</si>
  <si>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</si>
  <si>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</si>
  <si>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</si>
  <si>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</si>
  <si>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</si>
  <si>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</si>
  <si>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</si>
  <si>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</si>
  <si>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</si>
  <si>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</si>
  <si>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</si>
  <si>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</si>
  <si>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</si>
  <si>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</si>
  <si>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</si>
  <si>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</si>
  <si>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</si>
  <si>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</si>
  <si>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</si>
  <si>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</si>
  <si>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</si>
  <si>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</si>
  <si>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</si>
  <si>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</si>
  <si>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</si>
  <si>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</si>
  <si>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</si>
  <si>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</si>
  <si>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</si>
  <si>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</si>
  <si>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</si>
  <si>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</si>
  <si>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</si>
  <si>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</si>
  <si>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</si>
  <si>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</si>
  <si>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</si>
  <si>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</si>
  <si>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</si>
  <si>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</si>
  <si>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</si>
  <si>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</si>
  <si>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</si>
  <si>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</si>
  <si>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</si>
  <si>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</si>
  <si>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</si>
  <si>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</si>
  <si>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</si>
  <si>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</si>
  <si>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</si>
  <si>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</si>
  <si>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</si>
  <si>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</si>
  <si>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</si>
  <si>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</si>
  <si>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</si>
  <si>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</si>
  <si>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</si>
  <si>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</si>
  <si>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</si>
  <si>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</si>
  <si>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</si>
  <si>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</si>
  <si>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</si>
  <si>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</si>
  <si>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</si>
  <si>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</si>
  <si>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</si>
  <si>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</si>
  <si>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</si>
  <si>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</si>
  <si>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</si>
  <si>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</si>
  <si>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</si>
  <si>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</si>
  <si>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</si>
  <si>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</si>
  <si>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</si>
  <si>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</si>
  <si>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</si>
  <si>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</si>
  <si>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</si>
  <si>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</si>
  <si>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</si>
  <si>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</si>
  <si>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</si>
  <si>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</si>
  <si>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</si>
  <si>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</si>
  <si>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</si>
  <si>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</si>
  <si>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</si>
  <si>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</si>
  <si>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</si>
  <si>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</si>
  <si>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</si>
  <si>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</si>
  <si>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</si>
  <si>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</si>
  <si>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</si>
  <si>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</si>
  <si>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</si>
  <si>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</si>
  <si>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</si>
  <si>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</si>
  <si>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</si>
  <si>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</si>
  <si>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</si>
  <si>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</si>
  <si>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</si>
  <si>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</si>
  <si>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</si>
  <si>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</si>
  <si>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</si>
  <si>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</si>
  <si>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</si>
  <si>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</si>
  <si>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</si>
  <si>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</si>
  <si>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</si>
  <si>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</si>
  <si>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</si>
  <si>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</si>
  <si>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</si>
  <si>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</si>
  <si>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</si>
  <si>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</si>
  <si>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</si>
  <si>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</si>
  <si>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</si>
  <si>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</si>
  <si>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</si>
  <si>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</si>
  <si>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</si>
  <si>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</si>
  <si>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</si>
  <si>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</si>
  <si>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</si>
  <si>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</si>
  <si>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</si>
  <si>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</si>
  <si>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</si>
  <si>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</si>
  <si>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</si>
  <si>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</si>
  <si>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</si>
  <si>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</si>
  <si>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</si>
  <si>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</si>
  <si>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</si>
  <si>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</si>
  <si>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</si>
  <si>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</si>
  <si>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</si>
  <si>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</si>
  <si>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</si>
  <si>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</si>
  <si>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</si>
  <si>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</si>
  <si>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</si>
  <si>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</si>
  <si>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</si>
  <si>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</si>
  <si>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</si>
  <si>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</si>
  <si>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</si>
  <si>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</si>
  <si>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</si>
  <si>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</si>
  <si>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</si>
  <si>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</si>
  <si>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</si>
  <si>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</si>
  <si>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</si>
  <si>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</si>
  <si>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</si>
  <si>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</si>
  <si>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</si>
  <si>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</si>
  <si>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</si>
  <si>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</si>
  <si>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</si>
  <si>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</si>
  <si>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</si>
  <si>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</si>
  <si>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</si>
  <si>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</si>
  <si>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</si>
  <si>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</si>
  <si>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</si>
  <si>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</si>
  <si>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</si>
  <si>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</si>
  <si>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</si>
  <si>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</si>
  <si>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</si>
  <si>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</si>
  <si>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</si>
  <si>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</si>
  <si>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</si>
  <si>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</si>
  <si>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</si>
  <si>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</si>
  <si>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</si>
  <si>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</si>
  <si>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</si>
  <si>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</si>
  <si>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</si>
  <si>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</si>
  <si>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</si>
  <si>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</si>
  <si>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</si>
  <si>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</si>
  <si>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</si>
  <si>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</si>
  <si>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</si>
  <si>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</si>
  <si>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</si>
  <si>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</si>
  <si>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</si>
  <si>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</si>
  <si>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</si>
  <si>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</si>
  <si>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</si>
  <si>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</si>
  <si>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</si>
  <si>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</si>
  <si>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</si>
  <si>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</si>
  <si>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</si>
  <si>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</si>
  <si>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</si>
  <si>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</si>
  <si>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</si>
  <si>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</si>
  <si>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</si>
  <si>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</si>
  <si>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</si>
  <si>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</si>
  <si>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</si>
  <si>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</si>
  <si>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</si>
  <si>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</si>
  <si>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</si>
  <si>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</si>
  <si>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</si>
  <si>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</si>
  <si>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</si>
  <si>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</si>
  <si>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</si>
  <si>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</si>
  <si>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</si>
  <si>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</si>
  <si>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</si>
  <si>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</si>
  <si>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</si>
  <si>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</si>
  <si>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</si>
  <si>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</si>
  <si>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</si>
  <si>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</si>
  <si>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</si>
  <si>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</si>
  <si>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</si>
  <si>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</si>
  <si>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</si>
  <si>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</si>
  <si>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</si>
  <si>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</si>
  <si>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</si>
  <si>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</si>
  <si>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</si>
  <si>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</si>
  <si>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</si>
  <si>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</si>
  <si>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</si>
  <si>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</si>
  <si>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</si>
  <si>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</si>
  <si>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</si>
  <si>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</si>
  <si>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</si>
  <si>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</si>
  <si>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</si>
  <si>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</si>
  <si>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</si>
  <si>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</si>
  <si>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</si>
  <si>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</si>
  <si>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</si>
  <si>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</si>
  <si>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</si>
  <si>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</si>
  <si>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</si>
  <si>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</si>
  <si>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</si>
  <si>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</si>
  <si>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</si>
  <si>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</si>
  <si>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</si>
  <si>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</si>
  <si>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</si>
  <si>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</si>
  <si>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</si>
  <si>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</si>
  <si>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</si>
  <si>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</si>
  <si>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</si>
  <si>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</si>
  <si>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</si>
  <si>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</si>
  <si>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</si>
  <si>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</si>
  <si>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</si>
  <si>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</si>
  <si>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</si>
  <si>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</si>
  <si>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</si>
  <si>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</si>
  <si>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</si>
  <si>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</si>
  <si>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</si>
  <si>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</si>
  <si>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</si>
  <si>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</si>
  <si>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</si>
  <si>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</si>
  <si>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</si>
  <si>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</si>
  <si>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</si>
  <si>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</si>
  <si>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</si>
  <si>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</si>
  <si>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</si>
  <si>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</si>
  <si>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</si>
  <si>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</si>
  <si>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</si>
  <si>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</si>
  <si>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</si>
  <si>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</si>
  <si>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</si>
  <si>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</si>
  <si>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</si>
  <si>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</si>
  <si>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</si>
  <si>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</si>
  <si>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</si>
  <si>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</si>
  <si>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</si>
  <si>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</si>
  <si>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</si>
  <si>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</si>
  <si>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</si>
  <si>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</si>
  <si>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</si>
  <si>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</si>
  <si>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</si>
  <si>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</si>
  <si>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</si>
  <si>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</si>
  <si>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</si>
  <si>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</si>
  <si>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</si>
  <si>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</si>
  <si>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</si>
  <si>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</si>
  <si>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</si>
  <si>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</si>
  <si>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</si>
  <si>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</si>
  <si>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</si>
  <si>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</si>
  <si>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</si>
  <si>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</si>
  <si>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</si>
  <si>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</si>
  <si>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</si>
  <si>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</si>
  <si>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</si>
  <si>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</si>
  <si>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</si>
  <si>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</si>
  <si>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</si>
  <si>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</si>
  <si>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</si>
  <si>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</si>
  <si>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</si>
  <si>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</si>
  <si>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</si>
  <si>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</si>
  <si>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</si>
  <si>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</si>
  <si>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</si>
  <si>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</si>
  <si>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</si>
  <si>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</si>
  <si>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</si>
  <si>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</si>
  <si>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</si>
  <si>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</si>
  <si>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</si>
  <si>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</si>
  <si>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</si>
  <si>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</si>
  <si>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</si>
  <si>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</si>
  <si>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</si>
  <si>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</si>
  <si>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</si>
  <si>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</si>
  <si>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</si>
  <si>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</si>
  <si>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</si>
  <si>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</si>
  <si>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</si>
  <si>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</si>
  <si>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</si>
  <si>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</si>
  <si>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</si>
  <si>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</si>
  <si>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</si>
  <si>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</si>
  <si>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</si>
  <si>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</si>
  <si>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</si>
  <si>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</si>
  <si>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</si>
  <si>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</si>
  <si>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</si>
  <si>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</si>
  <si>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</si>
  <si>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</si>
  <si>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</si>
  <si>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</si>
  <si>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</si>
  <si>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</si>
  <si>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</si>
  <si>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</si>
  <si>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</si>
  <si>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</si>
  <si>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</si>
  <si>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</si>
  <si>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</si>
  <si>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</si>
  <si>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</si>
  <si>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</si>
  <si>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</si>
  <si>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</si>
  <si>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</si>
  <si>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</si>
  <si>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</si>
  <si>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</si>
  <si>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</si>
  <si>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</si>
  <si>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</si>
  <si>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</si>
  <si>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</si>
  <si>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</si>
  <si>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</si>
  <si>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</si>
  <si>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</si>
  <si>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</si>
  <si>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</si>
  <si>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</si>
  <si>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</si>
  <si>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</si>
  <si>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</si>
  <si>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</si>
  <si>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</si>
  <si>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</si>
  <si>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</si>
  <si>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</si>
  <si>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</si>
  <si>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</si>
  <si>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</si>
  <si>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</si>
  <si>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</si>
  <si>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</si>
  <si>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</si>
  <si>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</si>
  <si>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</si>
  <si>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</si>
  <si>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</si>
  <si>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</si>
  <si>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</si>
  <si>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</si>
  <si>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</si>
  <si>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</si>
  <si>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</si>
  <si>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</si>
  <si>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</si>
  <si>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</si>
  <si>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</si>
  <si>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</si>
  <si>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</si>
  <si>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</si>
  <si>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</si>
  <si>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</si>
  <si>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</si>
  <si>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</si>
  <si>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</si>
  <si>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</si>
  <si>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</si>
  <si>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</si>
  <si>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</si>
  <si>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</si>
  <si>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</si>
  <si>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</si>
  <si>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</si>
  <si>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</si>
  <si>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</si>
  <si>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</si>
  <si>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</si>
  <si>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</si>
  <si>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</si>
  <si>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</si>
  <si>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</si>
  <si>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</si>
  <si>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</si>
  <si>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</si>
  <si>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</si>
  <si>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</si>
  <si>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</si>
  <si>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</si>
  <si>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</si>
  <si>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</si>
  <si>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</si>
  <si>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</si>
  <si>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</si>
  <si>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</si>
  <si>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</si>
  <si>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</si>
  <si>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</si>
  <si>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</si>
  <si>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</si>
  <si>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</si>
  <si>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</si>
  <si>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</si>
  <si>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</si>
  <si>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</si>
  <si>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</si>
  <si>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</si>
  <si>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</si>
  <si>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</si>
  <si>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</si>
  <si>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</si>
  <si>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</si>
  <si>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</si>
  <si>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</si>
  <si>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</si>
  <si>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</si>
  <si>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</si>
  <si>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</si>
  <si>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</si>
  <si>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</si>
  <si>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</si>
  <si>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</si>
  <si>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</si>
  <si>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</si>
  <si>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</si>
  <si>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</si>
  <si>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</si>
  <si>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</si>
  <si>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</si>
  <si>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</si>
  <si>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</si>
  <si>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</si>
  <si>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</si>
  <si>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</si>
  <si>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</si>
  <si>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</si>
  <si>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</si>
  <si>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</si>
  <si>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</si>
  <si>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</si>
  <si>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</si>
  <si>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</si>
  <si>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</si>
  <si>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</si>
  <si>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</si>
  <si>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</si>
  <si>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</si>
  <si>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</si>
  <si>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</si>
  <si>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</si>
  <si>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</si>
  <si>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</si>
  <si>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</si>
  <si>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</si>
  <si>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</si>
  <si>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</si>
  <si>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</si>
  <si>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</si>
  <si>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</si>
  <si>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</si>
  <si>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</si>
  <si>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</si>
  <si>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</si>
  <si>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</si>
  <si>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</si>
  <si>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</si>
  <si>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</si>
  <si>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</si>
  <si>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</si>
  <si>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</si>
  <si>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</si>
  <si>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</si>
  <si>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</si>
  <si>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</si>
  <si>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</si>
  <si>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</si>
  <si>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</si>
  <si>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</si>
  <si>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</si>
  <si>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</si>
  <si>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</si>
  <si>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</si>
  <si>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</si>
  <si>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</si>
  <si>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</si>
  <si>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</si>
  <si>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</si>
  <si>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</si>
  <si>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</si>
  <si>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</si>
  <si>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</si>
  <si>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</si>
  <si>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</si>
  <si>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</si>
  <si>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</si>
  <si>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</si>
  <si>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</si>
  <si>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</si>
  <si>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</si>
  <si>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</si>
  <si>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</si>
  <si>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</si>
  <si>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</si>
  <si>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</si>
  <si>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</si>
  <si>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</si>
  <si>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</si>
  <si>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</si>
  <si>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</si>
  <si>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</si>
  <si>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</si>
  <si>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</si>
  <si>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</si>
  <si>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</si>
  <si>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</si>
  <si>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</si>
  <si>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</si>
  <si>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</si>
  <si>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</si>
  <si>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</si>
  <si>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</si>
  <si>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</si>
  <si>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</si>
  <si>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</si>
  <si>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</si>
  <si>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</si>
  <si>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</si>
  <si>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</si>
  <si>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</si>
  <si>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</si>
  <si>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</si>
  <si>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</si>
  <si>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</si>
  <si>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</si>
  <si>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</si>
  <si>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</si>
  <si>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</si>
  <si>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</si>
  <si>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</si>
  <si>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</si>
  <si>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</si>
  <si>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</si>
  <si>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</si>
  <si>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</si>
  <si>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</si>
  <si>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</si>
  <si>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</si>
  <si>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</si>
  <si>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</si>
  <si>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</si>
  <si>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</si>
  <si>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</si>
  <si>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</si>
  <si>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</si>
  <si>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</si>
  <si>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</si>
  <si>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</si>
  <si>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</si>
  <si>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</si>
  <si>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</si>
  <si>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</si>
  <si>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</si>
  <si>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</si>
  <si>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</si>
  <si>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</si>
  <si>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</si>
  <si>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</si>
  <si>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</si>
  <si>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</si>
  <si>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</si>
  <si>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</si>
  <si>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</si>
  <si>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</si>
  <si>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</si>
  <si>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</si>
  <si>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</si>
  <si>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</si>
  <si>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</si>
  <si>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</si>
  <si>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</si>
  <si>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</si>
  <si>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</si>
  <si>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</si>
  <si>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</si>
  <si>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</si>
  <si>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</si>
  <si>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</si>
  <si>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</si>
  <si>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</si>
  <si>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</si>
  <si>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</si>
  <si>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</si>
  <si>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</si>
  <si>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</si>
  <si>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</si>
  <si>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</si>
  <si>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</si>
  <si>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</si>
  <si>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</si>
  <si>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</si>
  <si>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</si>
  <si>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</si>
  <si>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</si>
  <si>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</si>
  <si>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</si>
  <si>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</si>
  <si>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</si>
  <si>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</si>
  <si>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</si>
  <si>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</si>
  <si>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</si>
  <si>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</si>
  <si>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</si>
  <si>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</si>
  <si>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</si>
  <si>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</si>
  <si>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</si>
  <si>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</si>
  <si>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</si>
  <si>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</si>
  <si>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</si>
  <si>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</si>
  <si>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</si>
  <si>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</si>
  <si>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</si>
  <si>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</si>
  <si>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</si>
  <si>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</si>
  <si>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</si>
  <si>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</si>
  <si>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</si>
  <si>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</si>
  <si>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</si>
  <si>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</si>
  <si>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</si>
  <si>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</si>
  <si>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</si>
  <si>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</si>
  <si>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</si>
  <si>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</si>
  <si>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</si>
  <si>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</si>
  <si>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</si>
  <si>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</si>
  <si>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</si>
  <si>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</si>
  <si>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</si>
  <si>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</si>
  <si>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</si>
  <si>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</si>
  <si>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</si>
  <si>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</si>
  <si>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</si>
  <si>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</si>
  <si>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</si>
  <si>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</si>
  <si>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</si>
  <si>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</si>
  <si>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</si>
  <si>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</si>
  <si>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</si>
  <si>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</si>
  <si>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</si>
  <si>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</si>
  <si>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</si>
  <si>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</si>
  <si>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</si>
  <si>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</si>
  <si>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</si>
  <si>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</si>
  <si>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</si>
  <si>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</si>
  <si>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</si>
  <si>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</si>
  <si>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</si>
  <si>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</si>
  <si>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</si>
  <si>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</si>
  <si>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</si>
  <si>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</si>
  <si>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</si>
  <si>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</si>
  <si>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</si>
  <si>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</si>
  <si>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</si>
  <si>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</si>
  <si>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</si>
  <si>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</si>
  <si>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</si>
  <si>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</si>
  <si>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</si>
  <si>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</si>
  <si>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</si>
  <si>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</si>
  <si>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</si>
  <si>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</si>
  <si>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</si>
  <si>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</si>
  <si>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</si>
  <si>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</si>
  <si>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</si>
  <si>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</si>
  <si>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</si>
  <si>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</si>
  <si>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</si>
  <si>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</si>
  <si>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</si>
  <si>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</si>
  <si>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</si>
  <si>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</si>
  <si>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</si>
  <si>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</si>
  <si>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</si>
  <si>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</si>
  <si>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</si>
  <si>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</si>
  <si>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</si>
  <si>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</si>
  <si>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</si>
  <si>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</si>
  <si>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</si>
  <si>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</si>
  <si>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</si>
  <si>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</si>
  <si>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</si>
  <si>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</si>
  <si>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</si>
  <si>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</si>
  <si>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</si>
  <si>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</si>
  <si>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</si>
  <si>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</si>
  <si>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</si>
  <si>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</si>
  <si>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</si>
  <si>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</si>
  <si>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</si>
  <si>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</si>
  <si>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</si>
  <si>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</si>
  <si>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</si>
  <si>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</si>
  <si>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</si>
  <si>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</si>
  <si>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</si>
  <si>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</si>
  <si>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</si>
  <si>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</si>
  <si>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</si>
  <si>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</si>
  <si>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</si>
  <si>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</si>
  <si>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</si>
  <si>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</si>
  <si>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</si>
  <si>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</si>
  <si>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</si>
  <si>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</si>
  <si>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</si>
  <si>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</si>
  <si>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</si>
  <si>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</si>
  <si>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</si>
  <si>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</si>
  <si>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</si>
  <si>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</si>
  <si>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</si>
  <si>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</si>
  <si>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</si>
  <si>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</si>
  <si>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</si>
  <si>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</si>
  <si>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</si>
  <si>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</si>
  <si>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</si>
  <si>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</si>
  <si>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</si>
  <si>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</si>
  <si>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</si>
  <si>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</si>
  <si>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</si>
  <si>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</si>
  <si>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</si>
  <si>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</si>
  <si>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</si>
  <si>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</si>
  <si>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</si>
  <si>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</si>
  <si>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</si>
  <si>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</si>
  <si>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</si>
  <si>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</si>
  <si>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</si>
  <si>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</si>
  <si>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</si>
  <si>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</si>
  <si>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</si>
  <si>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</si>
  <si>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</si>
  <si>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</si>
  <si>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</si>
  <si>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</si>
  <si>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</si>
  <si>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</si>
  <si>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</si>
  <si>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</si>
  <si>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</si>
  <si>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</si>
  <si>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</si>
  <si>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</si>
  <si>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</si>
  <si>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</si>
  <si>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</si>
  <si>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</si>
  <si>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</si>
  <si>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</si>
  <si>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</si>
  <si>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</si>
  <si>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</si>
  <si>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</si>
  <si>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</si>
  <si>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</si>
  <si>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</si>
  <si>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</si>
  <si>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</si>
  <si>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</si>
  <si>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</si>
  <si>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</si>
  <si>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</si>
  <si>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</si>
  <si>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</si>
  <si>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</si>
  <si>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</si>
  <si>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</si>
  <si>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</si>
  <si>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</si>
  <si>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</si>
  <si>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</si>
  <si>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</si>
  <si>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</si>
  <si>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</si>
  <si>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</si>
  <si>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</si>
  <si>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</si>
  <si>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</si>
  <si>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</si>
  <si>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</si>
  <si>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</si>
  <si>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</si>
  <si>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</si>
  <si>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</si>
  <si>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</si>
  <si>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</si>
  <si>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</si>
  <si>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</si>
  <si>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</si>
  <si>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</si>
  <si>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</si>
  <si>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</si>
  <si>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</si>
  <si>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</si>
  <si>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</si>
  <si>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</si>
  <si>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</si>
  <si>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</si>
  <si>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</si>
  <si>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</si>
  <si>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</si>
  <si>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</si>
  <si>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</si>
  <si>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</si>
  <si>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</si>
  <si>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</si>
  <si>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</si>
  <si>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</si>
  <si>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</si>
  <si>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</si>
  <si>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</si>
  <si>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</si>
  <si>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</si>
  <si>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</si>
  <si>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</si>
  <si>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</si>
  <si>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</si>
  <si>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</si>
  <si>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</si>
  <si>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</si>
  <si>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</si>
  <si>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</si>
  <si>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</si>
  <si>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</si>
  <si>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</si>
  <si>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</si>
  <si>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</si>
  <si>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</si>
  <si>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</si>
  <si>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</si>
  <si>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</si>
  <si>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</si>
  <si>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</si>
  <si>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</si>
  <si>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</si>
  <si>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</si>
  <si>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</si>
  <si>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</si>
  <si>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</si>
  <si>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</si>
  <si>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</si>
  <si>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</si>
  <si>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</si>
  <si>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</si>
  <si>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</si>
  <si>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</si>
  <si>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</si>
  <si>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</si>
  <si>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</si>
  <si>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</si>
  <si>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</si>
  <si>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</si>
  <si>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</si>
  <si>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</si>
  <si>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</si>
  <si>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</si>
  <si>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</si>
  <si>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</si>
  <si>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</si>
  <si>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</si>
  <si>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</si>
  <si>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</si>
  <si>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</si>
  <si>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</si>
  <si>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</si>
  <si>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</si>
  <si>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</si>
  <si>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</si>
  <si>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</si>
  <si>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</si>
  <si>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</si>
  <si>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</si>
  <si>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</si>
  <si>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</si>
  <si>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</si>
  <si>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</si>
  <si>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</si>
  <si>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</si>
  <si>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</si>
  <si>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</si>
  <si>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</si>
  <si>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</si>
  <si>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</si>
  <si>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</si>
  <si>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</si>
  <si>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</si>
  <si>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</si>
  <si>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</si>
  <si>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</si>
  <si>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</si>
  <si>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</si>
  <si>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</si>
  <si>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</si>
  <si>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</si>
  <si>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</si>
  <si>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</si>
  <si>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</si>
  <si>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</si>
  <si>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</si>
  <si>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</si>
  <si>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</si>
  <si>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</si>
  <si>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</si>
  <si>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</si>
  <si>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</si>
  <si>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</si>
  <si>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</si>
  <si>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</si>
  <si>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</si>
  <si>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</si>
  <si>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</si>
  <si>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</si>
  <si>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</si>
  <si>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</si>
  <si>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</si>
  <si>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</si>
  <si>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</si>
  <si>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</si>
  <si>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</si>
  <si>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</si>
  <si>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</si>
  <si>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</si>
  <si>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</si>
  <si>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</si>
  <si>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</si>
  <si>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</si>
  <si>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</si>
  <si>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</si>
  <si>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</si>
  <si>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</si>
  <si>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</si>
  <si>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</si>
  <si>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</si>
  <si>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</si>
  <si>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</si>
  <si>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</si>
  <si>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</si>
  <si>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</si>
  <si>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</si>
  <si>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</si>
  <si>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</si>
  <si>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</si>
  <si>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</si>
  <si>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</si>
  <si>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</si>
  <si>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</si>
  <si>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</si>
  <si>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</si>
  <si>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</si>
  <si>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</si>
  <si>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</si>
  <si>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</si>
  <si>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</si>
  <si>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</si>
  <si>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</si>
  <si>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</si>
  <si>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</si>
  <si>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</si>
  <si>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</si>
  <si>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</si>
  <si>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</si>
  <si>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</si>
  <si>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</si>
  <si>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</si>
  <si>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</si>
  <si>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</si>
  <si>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</si>
  <si>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</si>
  <si>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</si>
  <si>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</si>
  <si>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</si>
  <si>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</si>
  <si>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</si>
  <si>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</si>
  <si>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</si>
  <si>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</si>
  <si>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</si>
  <si>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</si>
  <si>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</si>
  <si>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</si>
  <si>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</si>
  <si>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</si>
  <si>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</si>
  <si>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</si>
  <si>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</si>
  <si>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</si>
  <si>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</si>
  <si>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</si>
  <si>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</si>
  <si>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</si>
  <si>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</si>
  <si>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</si>
  <si>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</si>
  <si>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</si>
  <si>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</si>
  <si>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</si>
  <si>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</si>
  <si>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</si>
  <si>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</si>
  <si>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</si>
  <si>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</si>
  <si>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</si>
  <si>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</si>
  <si>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</si>
  <si>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</si>
  <si>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</si>
  <si>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</si>
  <si>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</si>
  <si>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</si>
  <si>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</si>
  <si>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</si>
  <si>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</si>
  <si>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</si>
  <si>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</si>
  <si>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</si>
  <si>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</si>
  <si>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</si>
  <si>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</si>
  <si>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</si>
  <si>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</si>
  <si>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</si>
  <si>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</si>
  <si>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</si>
  <si>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</si>
  <si>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</si>
  <si>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</si>
  <si>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</si>
  <si>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</si>
  <si>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</si>
  <si>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</si>
  <si>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</si>
  <si>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</si>
  <si>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</si>
  <si>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</si>
  <si>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</si>
  <si>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</si>
  <si>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</si>
  <si>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</si>
  <si>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</si>
  <si>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</si>
  <si>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</si>
  <si>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</si>
  <si>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</si>
  <si>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</si>
  <si>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</si>
  <si>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</si>
  <si>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</si>
  <si>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</si>
  <si>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</si>
  <si>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</si>
  <si>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</si>
  <si>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</si>
  <si>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</si>
  <si>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</si>
  <si>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</si>
  <si>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</si>
  <si>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</si>
  <si>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</si>
  <si>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</si>
  <si>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</si>
  <si>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</si>
  <si>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</si>
  <si>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</si>
  <si>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</si>
  <si>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</si>
  <si>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</si>
  <si>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</si>
  <si>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</si>
  <si>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</si>
  <si>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</si>
  <si>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</si>
  <si>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</si>
  <si>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</si>
  <si>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</si>
  <si>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</si>
  <si>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</si>
  <si>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</si>
  <si>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</si>
  <si>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</si>
  <si>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</si>
  <si>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</si>
  <si>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</si>
  <si>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</si>
  <si>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</si>
  <si>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</si>
  <si>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</si>
  <si>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</si>
  <si>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</si>
  <si>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</si>
  <si>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</si>
  <si>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</si>
  <si>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</si>
  <si>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</si>
  <si>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</si>
  <si>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</si>
  <si>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</si>
  <si>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</si>
  <si>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</si>
  <si>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</si>
  <si>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</si>
  <si>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</si>
  <si>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</si>
  <si>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</si>
  <si>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</si>
  <si>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</si>
  <si>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</si>
  <si>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</si>
  <si>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</si>
  <si>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</si>
  <si>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</si>
  <si>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</si>
  <si>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</si>
  <si>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</si>
  <si>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</si>
  <si>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</si>
  <si>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</si>
  <si>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</si>
  <si>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</si>
  <si>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</si>
  <si>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</si>
  <si>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</si>
  <si>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</si>
  <si>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</si>
  <si>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</si>
  <si>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</si>
  <si>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</si>
  <si>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</si>
  <si>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</si>
  <si>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</si>
  <si>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</si>
  <si>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</si>
  <si>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</si>
  <si>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</si>
  <si>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</si>
  <si>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</si>
  <si>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</si>
  <si>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</si>
  <si>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</si>
  <si>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</si>
  <si>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</si>
  <si>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</si>
  <si>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</si>
  <si>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</si>
  <si>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</si>
  <si>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</si>
  <si>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</si>
  <si>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</si>
  <si>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</si>
  <si>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</si>
  <si>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</si>
  <si>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</si>
  <si>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</si>
  <si>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</si>
  <si>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</si>
  <si>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</si>
  <si>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</si>
  <si>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</si>
  <si>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</si>
  <si>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</si>
  <si>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</si>
  <si>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</si>
  <si>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</si>
  <si>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</si>
  <si>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</si>
  <si>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</si>
  <si>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</si>
  <si>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</si>
  <si>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</si>
  <si>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</si>
  <si>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</si>
  <si>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</si>
  <si>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</si>
  <si>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</si>
  <si>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</si>
  <si>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</si>
  <si>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</si>
  <si>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</si>
  <si>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</si>
  <si>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</si>
  <si>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</si>
  <si>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</si>
  <si>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</si>
  <si>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</si>
  <si>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</si>
  <si>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</si>
  <si>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</si>
  <si>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</si>
  <si>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</si>
  <si>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</si>
  <si>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</si>
  <si>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</si>
  <si>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</si>
  <si>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</si>
  <si>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</si>
  <si>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</si>
  <si>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</si>
  <si>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</si>
  <si>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</si>
  <si>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</si>
  <si>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</si>
  <si>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</si>
  <si>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</si>
  <si>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</si>
  <si>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</si>
  <si>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</si>
  <si>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</si>
  <si>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</si>
  <si>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</si>
  <si>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</si>
  <si>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</si>
  <si>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</si>
  <si>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</si>
  <si>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</si>
  <si>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</si>
  <si>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</si>
  <si>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</si>
  <si>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</si>
  <si>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</si>
  <si>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</si>
  <si>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</si>
  <si>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</si>
  <si>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</si>
  <si>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</si>
  <si>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</si>
  <si>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</si>
  <si>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</si>
  <si>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</si>
  <si>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</si>
  <si>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</si>
  <si>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</si>
  <si>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</si>
  <si>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</si>
  <si>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</si>
  <si>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</si>
  <si>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</si>
  <si>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</si>
  <si>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</si>
  <si>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</si>
  <si>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</si>
  <si>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</si>
  <si>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</si>
  <si>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</si>
  <si>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</si>
  <si>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</si>
  <si>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</si>
  <si>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</si>
  <si>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</si>
  <si>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</si>
  <si>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</si>
  <si>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</si>
  <si>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</si>
  <si>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</si>
  <si>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</si>
  <si>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</si>
  <si>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</si>
  <si>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</si>
  <si>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</si>
  <si>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</si>
  <si>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</si>
  <si>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</si>
  <si>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</si>
  <si>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</si>
  <si>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</si>
  <si>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</si>
  <si>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</si>
  <si>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</si>
  <si>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</si>
  <si>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</si>
  <si>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</si>
  <si>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</si>
  <si>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</si>
  <si>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</si>
  <si>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</si>
  <si>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</si>
  <si>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</si>
  <si>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</si>
  <si>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</si>
  <si>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</si>
  <si>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</si>
  <si>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</si>
  <si>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</si>
  <si>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</si>
  <si>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</si>
  <si>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</si>
  <si>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</si>
  <si>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</si>
  <si>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</si>
  <si>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</si>
  <si>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</si>
  <si>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</si>
  <si>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</si>
  <si>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</si>
  <si>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</si>
  <si>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</si>
  <si>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</si>
  <si>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</si>
  <si>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</si>
  <si>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</si>
  <si>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</si>
  <si>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</si>
  <si>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</si>
  <si>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</si>
  <si>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</si>
  <si>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</si>
  <si>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</si>
  <si>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</si>
  <si>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</si>
  <si>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</si>
  <si>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</si>
  <si>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</si>
  <si>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</si>
  <si>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</si>
  <si>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</si>
  <si>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</si>
  <si>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</si>
  <si>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</si>
  <si>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</si>
  <si>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</si>
  <si>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</si>
  <si>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</si>
  <si>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</si>
  <si>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</si>
  <si>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</si>
  <si>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</si>
  <si>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</si>
  <si>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</si>
  <si>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</si>
  <si>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</si>
  <si>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</si>
  <si>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</si>
  <si>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</si>
  <si>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</si>
  <si>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</si>
  <si>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</si>
  <si>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</si>
  <si>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</si>
  <si>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</si>
  <si>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</si>
  <si>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</si>
  <si>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</si>
  <si>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</si>
  <si>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</si>
  <si>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</si>
  <si>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</si>
  <si>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</si>
  <si>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</si>
  <si>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</si>
  <si>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</si>
  <si>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</si>
  <si>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</si>
  <si>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</si>
  <si>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</si>
  <si>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</si>
  <si>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</si>
  <si>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</si>
  <si>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</si>
  <si>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</si>
  <si>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</si>
  <si>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</si>
  <si>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</si>
  <si>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</si>
  <si>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</si>
  <si>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</si>
  <si>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</si>
  <si>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</si>
  <si>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</si>
  <si>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</si>
  <si>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</si>
  <si>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</si>
  <si>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</si>
  <si>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</si>
  <si>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</si>
  <si>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</si>
  <si>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</si>
  <si>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</si>
  <si>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</si>
  <si>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</si>
  <si>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</si>
  <si>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</si>
  <si>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</si>
  <si>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</si>
  <si>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</si>
  <si>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</si>
  <si>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</si>
  <si>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</si>
  <si>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</si>
  <si>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</si>
  <si>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</si>
  <si>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</si>
  <si>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</si>
  <si>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</si>
  <si>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</si>
  <si>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</si>
  <si>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</si>
  <si>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</si>
  <si>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</si>
  <si>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</si>
  <si>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</si>
  <si>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</si>
  <si>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</si>
  <si>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</si>
  <si>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</si>
  <si>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</si>
  <si>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</si>
  <si>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</si>
  <si>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</si>
  <si>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</si>
  <si>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</si>
  <si>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</si>
  <si>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</si>
  <si>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</si>
  <si>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</si>
  <si>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</si>
  <si>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</si>
  <si>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</si>
  <si>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</si>
  <si>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</si>
  <si>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</si>
  <si>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</si>
  <si>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</si>
  <si>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</si>
  <si>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</si>
  <si>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</si>
  <si>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</si>
  <si>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</si>
  <si>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</si>
  <si>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</si>
  <si>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</si>
  <si>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</si>
  <si>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</si>
  <si>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</si>
  <si>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</si>
  <si>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</si>
  <si>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</si>
  <si>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</si>
  <si>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</si>
  <si>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</si>
  <si>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</si>
  <si>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</si>
  <si>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</si>
  <si>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</si>
  <si>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</si>
  <si>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</si>
  <si>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</si>
  <si>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</si>
  <si>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</si>
  <si>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</si>
  <si>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</si>
  <si>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</si>
  <si>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</si>
  <si>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</si>
  <si>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</si>
  <si>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</si>
  <si>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</si>
  <si>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</si>
  <si>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</si>
  <si>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</si>
  <si>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</si>
  <si>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</si>
  <si>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</si>
  <si>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</si>
  <si>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</si>
  <si>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</si>
  <si>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</si>
  <si>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</si>
  <si>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</si>
  <si>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</si>
  <si>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</si>
  <si>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</si>
  <si>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</si>
  <si>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</si>
  <si>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</si>
  <si>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</si>
  <si>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</si>
  <si>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</si>
  <si>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</si>
  <si>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</si>
  <si>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</si>
  <si>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</si>
  <si>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</si>
  <si>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</si>
  <si>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</si>
  <si>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</si>
  <si>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</si>
  <si>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</si>
  <si>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</si>
  <si>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</si>
  <si>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</si>
  <si>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</si>
  <si>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</si>
  <si>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</si>
  <si>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</si>
  <si>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</si>
  <si>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</si>
  <si>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</si>
  <si>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</si>
  <si>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</si>
  <si>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</si>
  <si>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</si>
  <si>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</si>
  <si>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</si>
  <si>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</si>
  <si>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</si>
  <si>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</si>
  <si>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</si>
  <si>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</si>
  <si>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</si>
  <si>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</si>
  <si>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</si>
  <si>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</si>
  <si>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</si>
  <si>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</si>
  <si>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</si>
  <si>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</si>
  <si>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</si>
  <si>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</si>
  <si>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</si>
  <si>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</si>
  <si>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</si>
  <si>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</si>
  <si>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</si>
  <si>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</si>
  <si>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</si>
  <si>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</si>
  <si>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</si>
  <si>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</si>
  <si>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</si>
  <si>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</si>
  <si>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</si>
  <si>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</si>
  <si>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</si>
  <si>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</si>
  <si>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</si>
  <si>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</si>
  <si>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</si>
  <si>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</si>
  <si>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</si>
  <si>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</si>
  <si>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</si>
  <si>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</si>
  <si>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</si>
  <si>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</si>
  <si>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</si>
  <si>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</si>
  <si>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</si>
  <si>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</si>
  <si>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</si>
  <si>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</si>
  <si>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</si>
  <si>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</si>
  <si>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</si>
  <si>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</si>
  <si>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</si>
  <si>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</si>
  <si>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</si>
  <si>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</si>
  <si>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</si>
  <si>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</si>
  <si>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</si>
  <si>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</si>
  <si>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</si>
  <si>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</si>
  <si>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</si>
  <si>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</si>
  <si>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</si>
  <si>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</si>
  <si>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</si>
  <si>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</si>
  <si>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</si>
  <si>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</si>
  <si>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</si>
  <si>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</si>
  <si>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</si>
  <si>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</si>
  <si>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</si>
  <si>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</si>
  <si>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</si>
  <si>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</si>
  <si>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</si>
  <si>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</si>
  <si>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</si>
  <si>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</si>
  <si>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</si>
  <si>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</si>
  <si>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</si>
  <si>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</si>
  <si>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</si>
  <si>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</si>
  <si>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</si>
  <si>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</si>
  <si>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</si>
  <si>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</si>
  <si>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</si>
  <si>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</si>
  <si>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</si>
  <si>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</si>
  <si>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</si>
  <si>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</si>
  <si>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</si>
  <si>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</si>
  <si>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</si>
  <si>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</si>
  <si>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</si>
  <si>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</si>
  <si>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</si>
  <si>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</si>
  <si>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</si>
  <si>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</si>
  <si>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</si>
  <si>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</si>
  <si>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</si>
  <si>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</si>
  <si>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</si>
  <si>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</si>
  <si>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</si>
  <si>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</si>
  <si>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</si>
  <si>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</si>
  <si>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</si>
  <si>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</si>
  <si>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</si>
  <si>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</si>
  <si>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</si>
  <si>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</si>
  <si>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</si>
  <si>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</si>
  <si>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</si>
  <si>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</si>
  <si>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</si>
  <si>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</si>
  <si>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</si>
  <si>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</si>
  <si>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</si>
  <si>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</si>
  <si>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</si>
  <si>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</si>
  <si>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</si>
  <si>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</si>
  <si>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</si>
  <si>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</si>
  <si>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</si>
  <si>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</si>
  <si>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</si>
  <si>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</si>
  <si>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</si>
  <si>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</si>
  <si>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</si>
  <si>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</si>
  <si>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</si>
  <si>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</si>
  <si>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</si>
  <si>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</si>
  <si>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</si>
  <si>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</si>
  <si>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</si>
  <si>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</si>
  <si>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</si>
  <si>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</si>
  <si>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</si>
  <si>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</si>
  <si>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</si>
  <si>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</si>
  <si>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</si>
  <si>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</si>
  <si>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</si>
  <si>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</si>
  <si>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</si>
  <si>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</si>
  <si>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</si>
  <si>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</si>
  <si>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</si>
  <si>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</si>
  <si>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</si>
  <si>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</si>
  <si>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</si>
  <si>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</si>
  <si>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</si>
  <si>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</si>
  <si>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</si>
  <si>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</si>
  <si>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</si>
  <si>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</si>
  <si>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</si>
  <si>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</si>
  <si>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</si>
  <si>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</si>
  <si>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</si>
  <si>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</si>
  <si>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</si>
  <si>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</si>
  <si>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</si>
  <si>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</si>
  <si>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</si>
  <si>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</si>
  <si>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</si>
  <si>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</si>
  <si>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</si>
  <si>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</si>
  <si>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</si>
  <si>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</si>
  <si>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</si>
  <si>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</si>
  <si>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</si>
  <si>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</si>
  <si>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</si>
  <si>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</si>
  <si>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</si>
  <si>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</si>
  <si>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</si>
  <si>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</si>
  <si>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</si>
  <si>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</si>
  <si>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</si>
  <si>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</si>
  <si>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</si>
  <si>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</si>
  <si>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</si>
  <si>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</si>
  <si>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</si>
  <si>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</si>
  <si>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</si>
  <si>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</si>
  <si>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</si>
  <si>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</si>
  <si>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</si>
  <si>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</si>
  <si>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</si>
  <si>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</si>
  <si>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</si>
  <si>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</si>
  <si>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</si>
  <si>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</si>
  <si>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</si>
  <si>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</si>
  <si>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</si>
  <si>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</si>
  <si>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</si>
  <si>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</si>
  <si>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</si>
  <si>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</si>
  <si>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</si>
  <si>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</si>
  <si>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</si>
  <si>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</si>
  <si>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</si>
  <si>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</si>
  <si>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</si>
  <si>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</si>
  <si>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</si>
  <si>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</si>
  <si>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</si>
  <si>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</si>
  <si>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</si>
  <si>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</si>
  <si>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</si>
  <si>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</si>
  <si>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</si>
  <si>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</si>
  <si>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</si>
  <si>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</si>
  <si>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</si>
  <si>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</si>
  <si>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</si>
  <si>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</si>
  <si>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</si>
  <si>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</si>
  <si>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</si>
  <si>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</si>
  <si>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</si>
  <si>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</si>
  <si>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</si>
  <si>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</si>
  <si>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</si>
  <si>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</si>
  <si>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</si>
  <si>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</si>
  <si>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</si>
  <si>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</si>
  <si>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</si>
  <si>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</si>
  <si>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</si>
  <si>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</si>
  <si>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</si>
  <si>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</si>
  <si>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</si>
  <si>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</si>
  <si>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</si>
  <si>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</si>
  <si>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</si>
  <si>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</si>
  <si>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</si>
  <si>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</si>
  <si>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</si>
  <si>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</si>
  <si>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</si>
  <si>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</si>
  <si>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</si>
  <si>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</si>
  <si>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</si>
  <si>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</si>
  <si>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</si>
  <si>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</si>
  <si>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</si>
  <si>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</si>
  <si>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</si>
  <si>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</si>
  <si>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</si>
  <si>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</si>
  <si>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</si>
  <si>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</si>
  <si>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</si>
  <si>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</si>
  <si>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</si>
  <si>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</si>
  <si>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</si>
  <si>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</si>
  <si>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</si>
  <si>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</si>
  <si>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</si>
  <si>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</si>
  <si>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</si>
  <si>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</si>
  <si>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</si>
  <si>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</si>
  <si>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</si>
  <si>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</si>
  <si>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</si>
  <si>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</si>
  <si>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</si>
  <si>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</si>
  <si>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</si>
  <si>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</si>
  <si>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</si>
  <si>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</si>
  <si>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</si>
  <si>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</si>
  <si>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</si>
  <si>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</si>
  <si>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</si>
  <si>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</si>
  <si>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</si>
  <si>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</si>
  <si>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</si>
  <si>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</si>
  <si>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</si>
  <si>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</si>
  <si>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</si>
  <si>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</si>
  <si>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</si>
  <si>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</si>
  <si>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</si>
  <si>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</si>
  <si>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</si>
  <si>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</si>
  <si>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</si>
  <si>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</si>
  <si>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</si>
  <si>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</si>
  <si>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</si>
  <si>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</si>
  <si>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</si>
  <si>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</si>
  <si>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</si>
  <si>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</si>
  <si>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</si>
  <si>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</si>
  <si>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</si>
  <si>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</si>
  <si>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</si>
  <si>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</si>
  <si>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</si>
  <si>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</si>
  <si>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</si>
  <si>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</si>
  <si>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</si>
  <si>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</si>
  <si>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</si>
  <si>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</si>
  <si>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</si>
  <si>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</si>
  <si>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</si>
  <si>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</si>
  <si>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</si>
  <si>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</si>
  <si>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</si>
  <si>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</si>
  <si>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</si>
  <si>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</si>
  <si>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</si>
  <si>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</si>
  <si>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</si>
  <si>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</si>
  <si>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</si>
  <si>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</si>
  <si>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</si>
  <si>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</si>
  <si>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</si>
  <si>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</si>
  <si>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</si>
  <si>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</si>
  <si>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</si>
  <si>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</si>
  <si>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</si>
  <si>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</si>
  <si>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</si>
  <si>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</si>
  <si>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</si>
  <si>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</si>
  <si>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</si>
  <si>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</si>
  <si>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</si>
  <si>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</si>
  <si>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</si>
  <si>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</si>
  <si>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</si>
  <si>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</si>
  <si>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</si>
  <si>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</si>
  <si>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</si>
  <si>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</si>
  <si>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</si>
  <si>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</si>
  <si>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</si>
  <si>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</si>
  <si>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</si>
  <si>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</si>
  <si>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</si>
  <si>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</si>
  <si>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</si>
  <si>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</si>
  <si>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</si>
  <si>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</si>
  <si>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</si>
  <si>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</si>
  <si>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</si>
  <si>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</si>
  <si>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</si>
  <si>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</si>
  <si>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</si>
  <si>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</si>
  <si>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</si>
  <si>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</si>
  <si>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</si>
  <si>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</si>
  <si>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</si>
  <si>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</si>
  <si>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</si>
  <si>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</si>
  <si>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</si>
  <si>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</si>
  <si>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</si>
  <si>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</si>
  <si>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</si>
  <si>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</si>
  <si>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</si>
  <si>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</si>
  <si>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</si>
  <si>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</si>
  <si>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</si>
  <si>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</si>
  <si>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</si>
  <si>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</si>
  <si>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</si>
  <si>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</si>
  <si>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</si>
  <si>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</si>
  <si>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</si>
  <si>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</si>
  <si>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</si>
  <si>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</si>
  <si>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</si>
  <si>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</si>
  <si>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</si>
  <si>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</si>
  <si>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</si>
  <si>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</si>
  <si>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</si>
  <si>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</si>
  <si>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</si>
  <si>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</si>
  <si>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</si>
  <si>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</si>
  <si>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</si>
  <si>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</si>
  <si>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</si>
  <si>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</si>
  <si>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</si>
  <si>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</si>
  <si>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</si>
  <si>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</si>
  <si>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</si>
  <si>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</si>
  <si>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</si>
  <si>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</si>
  <si>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</si>
  <si>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</si>
  <si>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</si>
  <si>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</si>
  <si>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</si>
  <si>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</si>
  <si>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</si>
  <si>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</si>
  <si>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</si>
  <si>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</si>
  <si>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</si>
  <si>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</si>
  <si>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</si>
  <si>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</si>
  <si>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</si>
  <si>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</si>
  <si>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</si>
  <si>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</si>
  <si>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</si>
  <si>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</si>
  <si>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</si>
  <si>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</si>
  <si>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</si>
  <si>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</si>
  <si>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</si>
  <si>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</si>
  <si>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</si>
  <si>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</si>
  <si>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</si>
  <si>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</si>
  <si>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</si>
  <si>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</si>
  <si>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</si>
  <si>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</si>
  <si>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</si>
  <si>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</si>
  <si>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</si>
  <si>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</si>
  <si>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</si>
  <si>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</si>
  <si>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</si>
  <si>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</si>
  <si>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</si>
  <si>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</si>
  <si>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</si>
  <si>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</si>
  <si>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</si>
  <si>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</si>
  <si>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</si>
  <si>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</si>
  <si>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</si>
  <si>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</si>
  <si>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</si>
  <si>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</si>
  <si>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</si>
  <si>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</si>
  <si>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</si>
  <si>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</si>
  <si>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</si>
  <si>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</si>
  <si>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</si>
  <si>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</si>
  <si>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</si>
  <si>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</si>
  <si>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</si>
  <si>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</si>
  <si>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</si>
  <si>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</si>
  <si>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</si>
  <si>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</si>
  <si>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</si>
  <si>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</si>
  <si>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</si>
  <si>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</si>
  <si>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</si>
  <si>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</si>
  <si>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</si>
  <si>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</si>
  <si>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</si>
  <si>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</si>
  <si>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</si>
  <si>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</si>
  <si>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</si>
  <si>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</si>
  <si>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</si>
  <si>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</si>
  <si>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</si>
  <si>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</si>
  <si>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</si>
  <si>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</si>
  <si>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</si>
  <si>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</si>
  <si>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</si>
  <si>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</si>
  <si>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</si>
  <si>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</si>
  <si>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</si>
  <si>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</si>
  <si>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</si>
  <si>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</si>
  <si>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</si>
  <si>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</si>
  <si>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</si>
  <si>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</si>
  <si>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</si>
  <si>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</si>
  <si>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</si>
  <si>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</si>
  <si>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</si>
  <si>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</si>
  <si>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</si>
  <si>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</si>
  <si>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</si>
  <si>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</si>
  <si>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</si>
  <si>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</si>
  <si>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</si>
  <si>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</si>
  <si>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</si>
  <si>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</si>
  <si>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</si>
  <si>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</si>
  <si>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</si>
  <si>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</si>
  <si>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</si>
  <si>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</si>
  <si>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</si>
  <si>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</si>
  <si>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</si>
  <si>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</si>
  <si>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</si>
  <si>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</si>
  <si>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</si>
  <si>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</si>
  <si>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</si>
  <si>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</si>
  <si>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</si>
  <si>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</si>
  <si>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</si>
  <si>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</si>
  <si>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</si>
  <si>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</si>
  <si>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</si>
  <si>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</si>
  <si>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</si>
  <si>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</si>
  <si>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</si>
  <si>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</si>
  <si>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</si>
  <si>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</si>
  <si>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</si>
  <si>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</si>
  <si>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</si>
  <si>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</si>
  <si>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</si>
  <si>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</si>
  <si>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</si>
  <si>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</si>
  <si>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</si>
  <si>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</si>
  <si>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</si>
  <si>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</si>
  <si>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</si>
  <si>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</si>
  <si>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</si>
  <si>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</si>
  <si>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</si>
  <si>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</si>
  <si>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</si>
  <si>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</si>
  <si>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</si>
  <si>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</si>
  <si>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</si>
  <si>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</si>
  <si>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</si>
  <si>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</si>
  <si>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</si>
  <si>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</si>
  <si>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</si>
  <si>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</si>
  <si>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</si>
  <si>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</si>
  <si>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</si>
  <si>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</si>
  <si>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</si>
  <si>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</si>
  <si>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</si>
  <si>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</si>
  <si>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</si>
  <si>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</si>
  <si>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</si>
  <si>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</si>
  <si>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</si>
  <si>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</si>
  <si>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</si>
  <si>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</si>
  <si>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</si>
  <si>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</si>
  <si>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</si>
  <si>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</si>
  <si>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</si>
  <si>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</si>
  <si>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</si>
  <si>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</si>
  <si>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</si>
  <si>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</si>
  <si>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</si>
  <si>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</si>
  <si>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</si>
  <si>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</si>
  <si>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</si>
  <si>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</si>
  <si>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</si>
  <si>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</si>
  <si>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</si>
  <si>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</si>
  <si>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</si>
  <si>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</si>
  <si>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</si>
  <si>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</si>
  <si>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</si>
  <si>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</si>
  <si>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</si>
  <si>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</si>
  <si>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</si>
  <si>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</si>
  <si>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</si>
  <si>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</si>
  <si>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</si>
  <si>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</si>
  <si>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</si>
  <si>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</si>
  <si>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</si>
  <si>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</si>
  <si>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</si>
  <si>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</si>
  <si>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</si>
  <si>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</si>
  <si>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</si>
  <si>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</si>
  <si>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</si>
  <si>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</si>
  <si>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</si>
  <si>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</si>
  <si>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</si>
  <si>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</si>
  <si>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</si>
  <si>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</si>
  <si>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</si>
  <si>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</si>
  <si>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</si>
  <si>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</si>
  <si>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</si>
  <si>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</si>
  <si>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</si>
  <si>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</si>
  <si>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</si>
  <si>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</si>
  <si>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</si>
  <si>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</si>
  <si>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</si>
  <si>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</si>
  <si>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</si>
  <si>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</si>
  <si>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</si>
  <si>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</si>
  <si>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</si>
  <si>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</si>
  <si>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</si>
  <si>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</si>
  <si>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</si>
  <si>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</si>
  <si>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</si>
  <si>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</si>
  <si>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</si>
  <si>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</si>
  <si>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</si>
  <si>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</si>
  <si>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</si>
  <si>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</si>
  <si>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</si>
  <si>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</si>
  <si>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</si>
  <si>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</si>
  <si>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</si>
  <si>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</si>
  <si>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</si>
  <si>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</si>
  <si>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</si>
  <si>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</si>
  <si>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</si>
  <si>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</si>
  <si>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</si>
  <si>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</si>
  <si>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</si>
  <si>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</si>
  <si>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</si>
  <si>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</si>
  <si>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</si>
  <si>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</si>
  <si>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</si>
  <si>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</si>
  <si>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</si>
  <si>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</si>
  <si>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</si>
  <si>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</si>
  <si>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</si>
  <si>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</si>
  <si>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</si>
  <si>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</si>
  <si>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</si>
  <si>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</si>
  <si>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</si>
  <si>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</si>
  <si>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</si>
  <si>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</si>
  <si>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</si>
  <si>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</si>
  <si>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</si>
  <si>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</si>
  <si>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</si>
  <si>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</si>
  <si>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</si>
  <si>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</si>
  <si>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</si>
  <si>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</si>
  <si>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</si>
  <si>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</si>
  <si>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</si>
  <si>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</si>
  <si>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</si>
  <si>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</si>
  <si>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</si>
  <si>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</si>
  <si>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</si>
  <si>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</si>
  <si>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</si>
  <si>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</si>
  <si>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</si>
  <si>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</si>
  <si>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</si>
  <si>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</si>
  <si>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</si>
  <si>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</si>
  <si>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</si>
  <si>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</si>
  <si>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</si>
  <si>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</si>
  <si>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</si>
  <si>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</si>
  <si>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</si>
  <si>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</si>
  <si>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</si>
  <si>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</si>
  <si>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</si>
  <si>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</si>
  <si>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</si>
  <si>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</si>
  <si>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</si>
  <si>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</si>
  <si>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</si>
  <si>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</si>
  <si>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</si>
  <si>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</si>
  <si>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</si>
  <si>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</si>
  <si>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</si>
  <si>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</si>
  <si>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</si>
  <si>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</si>
  <si>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</si>
  <si>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</si>
  <si>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</si>
  <si>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</si>
  <si>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</si>
  <si>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</si>
  <si>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</si>
  <si>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</si>
  <si>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</si>
  <si>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</si>
  <si>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</si>
  <si>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</si>
  <si>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</si>
  <si>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</si>
  <si>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</si>
  <si>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</si>
  <si>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</si>
  <si>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</si>
  <si>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</si>
  <si>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</si>
  <si>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</si>
  <si>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</si>
  <si>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</si>
  <si>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</si>
  <si>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</si>
  <si>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</si>
  <si>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</si>
  <si>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</si>
  <si>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</si>
  <si>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</si>
  <si>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</si>
  <si>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</si>
  <si>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</si>
  <si>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</si>
  <si>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</si>
  <si>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</si>
  <si>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</si>
  <si>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</si>
  <si>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</si>
  <si>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</si>
  <si>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</si>
  <si>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</si>
  <si>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</si>
  <si>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</si>
  <si>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</si>
  <si>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</si>
  <si>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</si>
  <si>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</si>
  <si>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</si>
  <si>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</si>
  <si>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</si>
  <si>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</si>
  <si>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</si>
  <si>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</si>
  <si>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</si>
  <si>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</si>
  <si>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</si>
  <si>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</si>
  <si>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</si>
  <si>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</si>
  <si>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</si>
  <si>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</si>
  <si>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</si>
  <si>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</si>
  <si>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</si>
  <si>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</si>
  <si>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</si>
  <si>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</si>
  <si>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</si>
  <si>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</si>
  <si>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</si>
  <si>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</si>
  <si>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</si>
  <si>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</si>
  <si>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</si>
  <si>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</si>
  <si>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</si>
  <si>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</si>
  <si>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</si>
  <si>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</si>
  <si>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</si>
  <si>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</si>
  <si>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</si>
  <si>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</si>
  <si>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</si>
  <si>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</si>
  <si>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</si>
  <si>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</si>
  <si>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</si>
  <si>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</si>
  <si>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</si>
  <si>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</si>
  <si>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</si>
  <si>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</si>
  <si>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</si>
  <si>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</si>
  <si>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</si>
  <si>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</si>
  <si>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</si>
  <si>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</si>
  <si>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</si>
  <si>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</si>
  <si>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</si>
  <si>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</si>
  <si>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</si>
  <si>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</si>
  <si>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</si>
  <si>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</si>
  <si>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</si>
  <si>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</si>
  <si>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</si>
  <si>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</si>
  <si>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</si>
  <si>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</si>
  <si>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</si>
  <si>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</si>
  <si>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</si>
  <si>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</si>
  <si>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</si>
  <si>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</si>
  <si>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</si>
  <si>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</si>
  <si>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</si>
  <si>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</si>
  <si>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</si>
  <si>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</si>
  <si>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</si>
  <si>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</si>
  <si>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</si>
  <si>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</si>
  <si>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</si>
  <si>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</si>
  <si>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</si>
  <si>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</si>
  <si>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</si>
  <si>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</si>
  <si>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</si>
  <si>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</si>
  <si>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</si>
  <si>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</si>
  <si>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</si>
  <si>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</si>
  <si>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</si>
  <si>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</si>
  <si>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</si>
  <si>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</si>
  <si>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</si>
  <si>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</si>
  <si>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</si>
  <si>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</si>
  <si>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</si>
  <si>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</si>
  <si>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</si>
  <si>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</si>
  <si>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</si>
  <si>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</si>
  <si>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</si>
  <si>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</si>
  <si>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</si>
  <si>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</si>
  <si>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</si>
  <si>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</si>
  <si>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</si>
  <si>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</si>
  <si>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</si>
  <si>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</si>
  <si>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</si>
  <si>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</si>
  <si>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</si>
  <si>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</si>
  <si>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</si>
  <si>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</si>
  <si>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</si>
  <si>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</si>
  <si>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</si>
  <si>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</si>
  <si>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</si>
  <si>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</si>
  <si>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</si>
  <si>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</si>
  <si>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</si>
  <si>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</si>
  <si>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</si>
  <si>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</si>
  <si>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</si>
  <si>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</si>
  <si>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</si>
  <si>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</si>
  <si>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</si>
  <si>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</si>
  <si>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</si>
  <si>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</si>
  <si>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</si>
  <si>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</si>
  <si>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</si>
  <si>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</si>
  <si>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</si>
  <si>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</si>
  <si>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</si>
  <si>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</si>
  <si>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</si>
  <si>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</si>
  <si>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</si>
  <si>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</si>
  <si>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</si>
  <si>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</si>
  <si>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</si>
  <si>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</si>
  <si>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</si>
  <si>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</si>
  <si>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</si>
  <si>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</si>
  <si>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</si>
  <si>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</si>
  <si>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</si>
  <si>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</si>
  <si>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</si>
  <si>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</si>
  <si>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</si>
  <si>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</si>
  <si>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</si>
  <si>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</si>
  <si>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</si>
  <si>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</si>
  <si>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</si>
  <si>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</si>
  <si>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</si>
  <si>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</si>
  <si>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</si>
  <si>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</si>
  <si>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</si>
  <si>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</si>
  <si>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</si>
  <si>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</si>
  <si>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</si>
  <si>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</si>
  <si>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</si>
  <si>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</si>
  <si>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</si>
  <si>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</si>
  <si>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</si>
  <si>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</si>
  <si>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</si>
  <si>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</si>
  <si>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</si>
  <si>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</si>
  <si>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</si>
  <si>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</si>
  <si>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</si>
  <si>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</si>
  <si>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</si>
  <si>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</si>
  <si>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</si>
  <si>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</si>
  <si>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</si>
  <si>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</si>
  <si>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</si>
  <si>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</si>
  <si>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</si>
  <si>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</si>
  <si>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</si>
  <si>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</si>
  <si>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</si>
  <si>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</si>
  <si>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</si>
  <si>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</si>
  <si>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</si>
  <si>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</si>
  <si>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</si>
  <si>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</si>
  <si>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</si>
  <si>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</si>
  <si>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</si>
  <si>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</si>
  <si>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</si>
  <si>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</si>
  <si>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</si>
  <si>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</si>
  <si>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</si>
  <si>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</si>
  <si>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</si>
  <si>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</si>
  <si>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</si>
  <si>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</si>
  <si>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</si>
  <si>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</si>
  <si>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</si>
  <si>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</si>
  <si>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</si>
  <si>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</si>
  <si>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</si>
  <si>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</si>
  <si>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</si>
  <si>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</si>
  <si>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</si>
  <si>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</si>
  <si>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</si>
  <si>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</si>
  <si>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</si>
  <si>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</si>
  <si>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</si>
  <si>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</si>
  <si>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</si>
  <si>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</si>
  <si>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</si>
  <si>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</si>
  <si>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</si>
  <si>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</si>
  <si>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</si>
  <si>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</si>
  <si>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</si>
  <si>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</si>
  <si>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</si>
  <si>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</si>
  <si>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</si>
  <si>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</si>
  <si>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</si>
  <si>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</si>
  <si>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</si>
  <si>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</si>
  <si>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</si>
  <si>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</si>
  <si>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</si>
  <si>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</si>
  <si>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</si>
  <si>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</si>
  <si>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</si>
  <si>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</si>
  <si>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</si>
  <si>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</si>
  <si>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</si>
  <si>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</si>
  <si>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</si>
  <si>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</si>
  <si>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</si>
  <si>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</si>
  <si>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</si>
  <si>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</si>
  <si>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</si>
  <si>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</si>
  <si>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</si>
  <si>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</si>
  <si>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</si>
  <si>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</si>
  <si>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</si>
  <si>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</si>
  <si>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</si>
  <si>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</si>
  <si>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</si>
  <si>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</si>
  <si>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</si>
  <si>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</si>
  <si>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</si>
  <si>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</si>
  <si>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</si>
  <si>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</si>
  <si>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</si>
  <si>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</si>
  <si>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</si>
  <si>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</si>
  <si>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</si>
  <si>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</si>
  <si>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</si>
  <si>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</si>
  <si>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</si>
  <si>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</si>
  <si>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</si>
  <si>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</si>
  <si>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</si>
  <si>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</si>
  <si>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</si>
  <si>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</si>
  <si>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</si>
  <si>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</si>
  <si>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</si>
  <si>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</si>
  <si>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</si>
  <si>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</si>
  <si>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</si>
  <si>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</si>
  <si>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</si>
  <si>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</si>
  <si>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</si>
  <si>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</si>
  <si>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</si>
  <si>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</si>
  <si>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</si>
  <si>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</si>
  <si>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</si>
  <si>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</si>
  <si>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</si>
  <si>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</si>
  <si>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</si>
  <si>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</si>
  <si>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</si>
  <si>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</si>
  <si>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</si>
  <si>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</si>
  <si>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</si>
  <si>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</si>
  <si>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</si>
  <si>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</si>
  <si>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</si>
  <si>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</si>
  <si>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</si>
  <si>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</si>
  <si>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</si>
  <si>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</si>
  <si>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</si>
  <si>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</si>
  <si>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</si>
  <si>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</si>
  <si>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</si>
  <si>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</si>
  <si>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</si>
  <si>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</si>
  <si>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</si>
  <si>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</si>
  <si>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</si>
  <si>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</si>
  <si>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</si>
  <si>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</si>
  <si>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</si>
  <si>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</si>
  <si>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</si>
  <si>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</si>
  <si>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</si>
  <si>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</si>
  <si>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</si>
  <si>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</si>
  <si>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</si>
  <si>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</si>
  <si>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</si>
  <si>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</si>
  <si>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</si>
  <si>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</si>
  <si>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</si>
  <si>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</si>
  <si>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</si>
  <si>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</si>
  <si>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</si>
  <si>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</si>
  <si>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</si>
  <si>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</si>
  <si>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</si>
  <si>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</si>
  <si>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</si>
  <si>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</si>
  <si>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</si>
  <si>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</si>
  <si>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</si>
  <si>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</si>
  <si>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</si>
  <si>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</si>
  <si>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</si>
  <si>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</si>
  <si>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</si>
  <si>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</si>
  <si>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</si>
  <si>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</si>
  <si>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</si>
  <si>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</si>
  <si>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</si>
  <si>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</si>
  <si>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</si>
  <si>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</si>
  <si>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</si>
  <si>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</si>
  <si>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</si>
  <si>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</si>
  <si>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</si>
  <si>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</si>
  <si>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</si>
  <si>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</si>
  <si>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</si>
  <si>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</si>
  <si>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</si>
  <si>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</si>
  <si>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</si>
  <si>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</si>
  <si>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</si>
  <si>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</si>
  <si>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</si>
  <si>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</si>
  <si>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</si>
  <si>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</si>
  <si>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</si>
  <si>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</si>
  <si>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</si>
  <si>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</si>
  <si>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</si>
  <si>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</si>
  <si>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</si>
  <si>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</si>
  <si>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</si>
  <si>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</si>
  <si>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</si>
  <si>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</si>
  <si>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</si>
  <si>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</si>
  <si>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</si>
  <si>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</si>
  <si>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</si>
  <si>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</si>
  <si>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</si>
  <si>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</si>
  <si>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</si>
  <si>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</si>
  <si>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</si>
  <si>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</si>
  <si>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</si>
  <si>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</si>
  <si>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</si>
  <si>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</si>
  <si>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</si>
  <si>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</si>
  <si>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</si>
  <si>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</si>
  <si>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</si>
  <si>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</si>
  <si>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</si>
  <si>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</si>
  <si>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</si>
  <si>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</si>
  <si>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</si>
  <si>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</si>
  <si>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</si>
  <si>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</si>
  <si>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</si>
  <si>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</si>
  <si>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</si>
  <si>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</si>
  <si>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</si>
  <si>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</si>
  <si>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</si>
  <si>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</si>
  <si>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</si>
  <si>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</si>
  <si>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</si>
  <si>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</si>
  <si>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</si>
  <si>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</si>
  <si>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</si>
  <si>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</si>
  <si>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</si>
  <si>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</si>
  <si>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</si>
  <si>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</si>
  <si>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</si>
  <si>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</si>
  <si>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</si>
  <si>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</si>
  <si>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</si>
  <si>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</si>
  <si>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</si>
  <si>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</si>
  <si>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</si>
  <si>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</si>
  <si>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</si>
  <si>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</si>
  <si>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</si>
  <si>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</si>
  <si>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</si>
  <si>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</si>
  <si>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</si>
  <si>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</si>
  <si>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</si>
  <si>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</si>
  <si>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</si>
  <si>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</si>
  <si>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</si>
  <si>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</si>
  <si>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</si>
  <si>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</si>
  <si>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</si>
  <si>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</si>
  <si>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</si>
  <si>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</si>
  <si>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</si>
  <si>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</si>
  <si>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</si>
  <si>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</si>
  <si>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</si>
  <si>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</si>
  <si>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</si>
  <si>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</si>
  <si>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</si>
  <si>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</si>
  <si>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</si>
  <si>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</si>
  <si>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</si>
  <si>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</si>
  <si>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</si>
  <si>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</si>
  <si>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</si>
  <si>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</si>
  <si>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</si>
  <si>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</si>
  <si>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</si>
  <si>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</si>
  <si>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</si>
  <si>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</si>
  <si>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</si>
  <si>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</si>
  <si>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</si>
  <si>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</si>
  <si>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</si>
  <si>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</si>
  <si>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</si>
  <si>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</si>
  <si>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</si>
  <si>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</si>
  <si>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</si>
  <si>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</si>
  <si>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</si>
  <si>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</si>
  <si>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</si>
  <si>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</si>
  <si>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</si>
  <si>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</si>
  <si>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</si>
  <si>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</si>
  <si>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</si>
  <si>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</si>
  <si>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</si>
  <si>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</si>
  <si>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</si>
  <si>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</si>
  <si>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</si>
  <si>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</si>
  <si>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</si>
  <si>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</si>
  <si>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</si>
  <si>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</si>
  <si>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</si>
  <si>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</si>
  <si>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</si>
  <si>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</si>
  <si>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</si>
  <si>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</si>
  <si>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</si>
  <si>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</si>
  <si>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</si>
  <si>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</si>
  <si>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</si>
  <si>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</si>
  <si>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</si>
  <si>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</si>
  <si>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</si>
  <si>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</si>
  <si>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</si>
  <si>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</si>
  <si>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</si>
  <si>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</si>
  <si>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</si>
  <si>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</si>
  <si>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</si>
  <si>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</si>
  <si>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</si>
  <si>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</si>
  <si>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</si>
  <si>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</si>
  <si>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</si>
  <si>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</si>
  <si>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</si>
  <si>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</si>
  <si>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</si>
  <si>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</si>
  <si>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</si>
  <si>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</si>
  <si>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</si>
  <si>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</si>
  <si>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</si>
  <si>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</si>
  <si>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</si>
  <si>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</si>
  <si>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</si>
  <si>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</si>
  <si>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</si>
  <si>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</si>
  <si>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</si>
  <si>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</si>
  <si>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</si>
  <si>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</si>
  <si>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</si>
  <si>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</si>
  <si>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</si>
  <si>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</si>
  <si>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</si>
  <si>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</si>
  <si>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</si>
  <si>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</si>
  <si>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</si>
  <si>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</si>
  <si>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</si>
  <si>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</si>
  <si>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</si>
  <si>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</si>
  <si>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</si>
  <si>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</si>
  <si>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</si>
  <si>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</si>
  <si>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</si>
  <si>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</si>
  <si>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</si>
  <si>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</si>
  <si>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</si>
  <si>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</si>
  <si>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</si>
  <si>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</si>
  <si>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</si>
  <si>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</si>
  <si>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</si>
  <si>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</si>
  <si>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</si>
  <si>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</si>
  <si>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</si>
  <si>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</si>
  <si>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</si>
  <si>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</si>
  <si>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</si>
  <si>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</si>
  <si>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</si>
  <si>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</si>
  <si>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</si>
  <si>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</si>
  <si>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</si>
  <si>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</si>
  <si>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</si>
  <si>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</si>
  <si>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</si>
  <si>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</si>
  <si>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</si>
  <si>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</si>
  <si>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</si>
  <si>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</si>
  <si>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</si>
  <si>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</si>
  <si>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</si>
  <si>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</si>
  <si>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</si>
  <si>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</si>
  <si>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</si>
  <si>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</si>
  <si>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</si>
  <si>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</si>
  <si>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</si>
  <si>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</si>
  <si>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</si>
  <si>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</si>
  <si>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</si>
  <si>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</si>
  <si>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</si>
  <si>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</si>
  <si>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</si>
  <si>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</si>
  <si>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</si>
  <si>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</si>
  <si>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</si>
  <si>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</si>
  <si>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</si>
  <si>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</si>
  <si>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</si>
  <si>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</si>
  <si>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</si>
  <si>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</si>
  <si>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</si>
  <si>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</si>
  <si>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</si>
  <si>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</si>
  <si>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</si>
  <si>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</si>
  <si>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</si>
  <si>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</si>
  <si>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</si>
  <si>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</si>
  <si>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</si>
  <si>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</si>
  <si>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</si>
  <si>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</si>
  <si>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</si>
  <si>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</si>
  <si>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</si>
  <si>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</si>
  <si>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</si>
  <si>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</si>
  <si>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</si>
  <si>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</si>
  <si>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</si>
  <si>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</si>
  <si>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</si>
  <si>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</si>
  <si>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</si>
  <si>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</si>
  <si>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</si>
  <si>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</si>
  <si>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</si>
  <si>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</si>
  <si>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</si>
  <si>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</si>
  <si>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</si>
  <si>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</si>
  <si>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</si>
  <si>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</si>
  <si>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</si>
  <si>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</si>
  <si>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</si>
  <si>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</si>
  <si>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</si>
  <si>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</si>
  <si>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</si>
  <si>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</si>
  <si>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</si>
  <si>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</si>
  <si>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</si>
  <si>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</si>
  <si>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</si>
  <si>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</si>
  <si>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</si>
  <si>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</si>
  <si>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</si>
  <si>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</si>
  <si>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</si>
  <si>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</si>
  <si>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</si>
  <si>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</si>
  <si>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</si>
  <si>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</si>
  <si>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</si>
  <si>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</si>
  <si>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</si>
  <si>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</si>
  <si>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</si>
  <si>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</si>
  <si>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</si>
  <si>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</si>
  <si>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</si>
  <si>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</si>
  <si>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</si>
  <si>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</si>
  <si>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</si>
  <si>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</si>
  <si>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</si>
  <si>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</si>
  <si>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</si>
  <si>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</si>
  <si>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</si>
  <si>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</si>
  <si>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</si>
  <si>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</si>
  <si>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</si>
  <si>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</si>
  <si>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</si>
  <si>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</si>
  <si>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</si>
  <si>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</si>
  <si>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</si>
  <si>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</si>
  <si>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</si>
  <si>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</si>
  <si>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</si>
  <si>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</si>
  <si>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</si>
  <si>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</si>
  <si>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</si>
  <si>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</si>
  <si>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</si>
  <si>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</si>
  <si>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</si>
  <si>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</si>
  <si>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</si>
  <si>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</si>
  <si>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</si>
  <si>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</si>
  <si>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</si>
  <si>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</si>
  <si>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</si>
  <si>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</si>
  <si>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</si>
  <si>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</si>
  <si>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</si>
  <si>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</si>
  <si>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</si>
  <si>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</si>
  <si>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</si>
  <si>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</si>
  <si>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</si>
  <si>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</si>
  <si>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</si>
  <si>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</si>
  <si>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</si>
  <si>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</si>
  <si>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</si>
  <si>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</si>
  <si>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</si>
  <si>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</si>
  <si>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</si>
  <si>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</si>
  <si>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</si>
  <si>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</si>
  <si>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</si>
  <si>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</si>
  <si>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</si>
  <si>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</si>
  <si>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</si>
  <si>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</si>
  <si>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</si>
  <si>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</si>
  <si>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</si>
  <si>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</si>
  <si>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</si>
  <si>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</si>
  <si>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</si>
  <si>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</si>
  <si>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</si>
  <si>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</si>
  <si>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</si>
  <si>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</si>
  <si>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</si>
  <si>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</si>
  <si>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</si>
  <si>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</si>
  <si>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</si>
  <si>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</si>
  <si>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</si>
  <si>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</si>
  <si>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</si>
  <si>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</si>
  <si>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</si>
  <si>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</si>
  <si>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</si>
  <si>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</si>
  <si>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</si>
  <si>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</si>
  <si>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</si>
  <si>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</si>
  <si>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</si>
  <si>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</si>
  <si>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</si>
  <si>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</si>
  <si>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</si>
  <si>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</si>
  <si>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</si>
  <si>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</si>
  <si>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</si>
  <si>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</si>
  <si>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</si>
  <si>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</si>
  <si>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</si>
  <si>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</si>
  <si>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</si>
  <si>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</si>
  <si>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</si>
  <si>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</si>
  <si>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</si>
  <si>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</si>
  <si>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</si>
  <si>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</si>
  <si>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</si>
  <si>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</si>
  <si>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</si>
  <si>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</si>
  <si>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</si>
  <si>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</si>
  <si>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</si>
  <si>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</si>
  <si>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</si>
  <si>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</si>
  <si>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</si>
  <si>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</si>
  <si>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</si>
  <si>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</si>
  <si>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</si>
  <si>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</si>
  <si>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</si>
  <si>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</si>
  <si>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</si>
  <si>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</si>
  <si>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</si>
  <si>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</si>
  <si>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</si>
  <si>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</si>
  <si>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</si>
  <si>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</si>
  <si>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</si>
  <si>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</si>
  <si>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</si>
  <si>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</si>
  <si>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</si>
  <si>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</si>
  <si>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</si>
  <si>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</si>
  <si>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</si>
  <si>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</si>
  <si>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</si>
  <si>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</si>
  <si>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</si>
  <si>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</si>
  <si>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</si>
  <si>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</si>
  <si>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</si>
  <si>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</si>
  <si>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</si>
  <si>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</si>
  <si>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</si>
  <si>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</si>
  <si>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</si>
  <si>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</si>
  <si>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</si>
  <si>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</si>
  <si>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</si>
  <si>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</si>
  <si>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</si>
  <si>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</si>
  <si>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</si>
  <si>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</si>
  <si>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</si>
  <si>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</si>
  <si>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</si>
  <si>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</si>
  <si>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</si>
  <si>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</si>
  <si>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</si>
  <si>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</si>
  <si>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</si>
  <si>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</si>
  <si>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</si>
  <si>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</si>
  <si>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</si>
  <si>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</si>
  <si>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</si>
  <si>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</si>
  <si>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</si>
  <si>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</si>
  <si>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</si>
  <si>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</si>
  <si>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</si>
  <si>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</si>
  <si>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</si>
  <si>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</si>
  <si>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</si>
  <si>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</si>
  <si>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</si>
  <si>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</si>
  <si>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</si>
  <si>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</si>
  <si>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</si>
  <si>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</si>
  <si>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</si>
  <si>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</si>
  <si>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</si>
  <si>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</si>
  <si>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</si>
  <si>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</si>
  <si>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</si>
  <si>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</si>
  <si>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</si>
  <si>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</si>
  <si>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</si>
  <si>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</si>
  <si>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</si>
  <si>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</si>
  <si>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</si>
  <si>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</si>
  <si>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</si>
  <si>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</si>
  <si>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</si>
  <si>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</si>
  <si>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</si>
  <si>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</si>
  <si>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</si>
  <si>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</si>
  <si>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</si>
  <si>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</si>
  <si>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</si>
  <si>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</si>
  <si>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</si>
  <si>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</si>
  <si>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</si>
  <si>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</si>
  <si>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</si>
  <si>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</si>
  <si>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</si>
  <si>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</si>
  <si>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</si>
  <si>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</si>
  <si>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</si>
  <si>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</si>
  <si>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</si>
  <si>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</si>
  <si>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</si>
  <si>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</si>
  <si>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</si>
  <si>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</si>
  <si>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</si>
  <si>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</si>
  <si>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</si>
  <si>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</si>
  <si>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</si>
  <si>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</si>
  <si>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</si>
  <si>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</si>
  <si>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</si>
  <si>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</si>
  <si>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</si>
  <si>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</si>
  <si>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</si>
  <si>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</si>
  <si>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</si>
  <si>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</si>
  <si>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</si>
  <si>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</si>
  <si>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</si>
  <si>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</si>
  <si>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</si>
  <si>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</si>
  <si>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</si>
  <si>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</si>
  <si>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</si>
  <si>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</si>
  <si>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</si>
  <si>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</si>
  <si>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</si>
  <si>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</si>
  <si>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</si>
  <si>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</si>
  <si>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</si>
  <si>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</si>
  <si>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</si>
  <si>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</si>
  <si>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</si>
  <si>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</si>
  <si>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</si>
  <si>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</si>
  <si>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</si>
  <si>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</si>
  <si>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</si>
  <si>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</si>
  <si>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</si>
  <si>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</si>
  <si>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</si>
  <si>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</si>
  <si>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</si>
  <si>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</si>
  <si>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</si>
  <si>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</si>
  <si>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</si>
  <si>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</si>
  <si>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</si>
  <si>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</si>
  <si>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</si>
  <si>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</si>
  <si>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</si>
  <si>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</si>
  <si>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</si>
  <si>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</si>
  <si>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</si>
  <si>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</si>
  <si>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</si>
  <si>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</si>
  <si>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</si>
  <si>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</si>
  <si>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</si>
  <si>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</si>
  <si>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</si>
  <si>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</si>
  <si>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</si>
  <si>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</si>
  <si>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</si>
  <si>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</si>
  <si>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</si>
  <si>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</si>
  <si>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</si>
  <si>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</si>
  <si>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</si>
  <si>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</si>
  <si>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</si>
  <si>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</si>
  <si>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</si>
  <si>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</si>
  <si>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</si>
  <si>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</si>
  <si>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</si>
  <si>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</si>
  <si>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</si>
  <si>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</si>
  <si>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</si>
  <si>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</si>
  <si>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</si>
  <si>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</si>
  <si>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</si>
  <si>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</si>
  <si>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</si>
  <si>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</si>
  <si>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</si>
  <si>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</si>
  <si>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</si>
  <si>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</si>
  <si>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</si>
  <si>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</si>
  <si>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</si>
  <si>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</si>
  <si>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</si>
  <si>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</si>
  <si>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</si>
  <si>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</si>
  <si>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</si>
  <si>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</si>
  <si>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</si>
  <si>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</si>
  <si>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</si>
  <si>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</si>
  <si>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</si>
  <si>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</si>
  <si>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</si>
  <si>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</si>
  <si>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</si>
  <si>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</si>
  <si>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</si>
  <si>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</si>
  <si>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</si>
  <si>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</si>
  <si>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</si>
  <si>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</si>
  <si>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</si>
  <si>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</si>
  <si>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</si>
  <si>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</si>
  <si>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</si>
  <si>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</si>
  <si>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</si>
  <si>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</si>
  <si>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</si>
  <si>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</si>
  <si>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</si>
  <si>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</si>
  <si>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</si>
  <si>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</si>
  <si>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</si>
  <si>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</si>
  <si>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</si>
  <si>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</si>
  <si>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</si>
  <si>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</si>
  <si>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</si>
  <si>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</si>
  <si>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</si>
  <si>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</si>
  <si>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</si>
  <si>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</si>
  <si>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</si>
  <si>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</si>
  <si>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</si>
  <si>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</si>
  <si>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</si>
  <si>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</si>
  <si>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</si>
  <si>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</si>
  <si>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</si>
  <si>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</si>
  <si>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</si>
  <si>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</si>
  <si>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</si>
  <si>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</si>
  <si>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</si>
  <si>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</si>
  <si>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</si>
  <si>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</si>
  <si>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</si>
  <si>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</si>
  <si>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</si>
  <si>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</si>
  <si>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</si>
  <si>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</si>
  <si>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</si>
  <si>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</si>
  <si>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</si>
  <si>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</si>
  <si>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</si>
  <si>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</si>
  <si>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</si>
  <si>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</si>
  <si>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</si>
  <si>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</si>
  <si>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</si>
  <si>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</si>
  <si>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</si>
  <si>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</si>
  <si>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</si>
  <si>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</si>
  <si>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</si>
  <si>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</si>
  <si>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</si>
  <si>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</si>
  <si>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</si>
  <si>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</si>
  <si>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</si>
  <si>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</si>
  <si>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</si>
  <si>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</si>
  <si>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</si>
  <si>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</si>
  <si>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</si>
  <si>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</si>
  <si>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</si>
  <si>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</si>
  <si>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</si>
  <si>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</si>
  <si>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</si>
  <si>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</si>
  <si>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</si>
  <si>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</si>
  <si>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</si>
  <si>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</si>
  <si>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</si>
  <si>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</si>
  <si>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</si>
  <si>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</si>
  <si>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</si>
  <si>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</si>
  <si>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</si>
  <si>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</si>
  <si>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</si>
  <si>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</si>
  <si>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</si>
  <si>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</si>
  <si>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</si>
  <si>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</si>
  <si>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</si>
  <si>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</si>
  <si>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</si>
  <si>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</si>
  <si>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</si>
  <si>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</si>
  <si>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</si>
  <si>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</si>
  <si>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</si>
  <si>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</si>
  <si>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</si>
  <si>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</si>
  <si>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</si>
  <si>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</si>
  <si>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</si>
  <si>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</si>
  <si>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</si>
  <si>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</si>
  <si>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</si>
  <si>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</si>
  <si>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</si>
  <si>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</si>
  <si>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</si>
  <si>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</si>
  <si>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</si>
  <si>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</si>
  <si>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</si>
  <si>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</si>
  <si>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</si>
  <si>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</si>
  <si>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</si>
  <si>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</si>
  <si>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</si>
  <si>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</si>
  <si>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</si>
  <si>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</si>
  <si>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</si>
  <si>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</si>
  <si>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</si>
  <si>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</si>
  <si>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</si>
  <si>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</si>
  <si>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</si>
  <si>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</si>
  <si>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</si>
  <si>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</si>
  <si>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</si>
  <si>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</si>
  <si>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</si>
  <si>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</si>
  <si>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</si>
  <si>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</si>
  <si>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</si>
  <si>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</si>
  <si>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</si>
  <si>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</si>
  <si>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</si>
  <si>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</si>
  <si>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</si>
  <si>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</si>
  <si>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</si>
  <si>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</si>
  <si>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</si>
  <si>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</si>
  <si>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</si>
  <si>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</si>
  <si>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</si>
  <si>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</si>
  <si>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</si>
  <si>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</si>
  <si>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</si>
  <si>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</si>
  <si>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</si>
  <si>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</si>
  <si>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</si>
  <si>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</si>
  <si>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</si>
  <si>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</si>
  <si>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</si>
  <si>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</si>
  <si>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</si>
  <si>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</si>
  <si>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</si>
  <si>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</si>
  <si>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</si>
  <si>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</si>
  <si>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</si>
  <si>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</si>
  <si>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</si>
  <si>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</si>
  <si>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</si>
  <si>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</si>
  <si>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</si>
  <si>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</si>
  <si>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</si>
  <si>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</si>
  <si>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</si>
  <si>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</si>
  <si>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</si>
  <si>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</si>
  <si>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</si>
  <si>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</si>
  <si>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</si>
  <si>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</si>
  <si>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</si>
  <si>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</si>
  <si>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</si>
  <si>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</si>
  <si>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</si>
  <si>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</si>
  <si>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</si>
  <si>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</si>
  <si>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</si>
  <si>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</si>
  <si>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</si>
  <si>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</si>
  <si>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</si>
  <si>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</si>
  <si>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</si>
  <si>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</si>
  <si>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</si>
  <si>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</si>
  <si>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</si>
  <si>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</si>
  <si>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</si>
  <si>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</si>
  <si>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</si>
  <si>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</si>
  <si>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</si>
  <si>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</si>
  <si>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</si>
  <si>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</si>
  <si>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</si>
  <si>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</si>
  <si>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</si>
  <si>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</si>
  <si>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</si>
  <si>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</si>
  <si>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</si>
  <si>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</si>
  <si>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</si>
  <si>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</si>
  <si>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</si>
  <si>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</si>
  <si>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</si>
  <si>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</si>
  <si>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</si>
  <si>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</si>
  <si>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</si>
  <si>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</si>
  <si>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</si>
  <si>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</si>
  <si>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</si>
  <si>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</si>
  <si>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</si>
  <si>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</si>
  <si>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</si>
  <si>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</si>
  <si>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</si>
  <si>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</si>
  <si>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</si>
  <si>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</si>
  <si>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</si>
  <si>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</si>
  <si>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</si>
  <si>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</si>
  <si>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</si>
  <si>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</si>
  <si>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</si>
  <si>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</si>
  <si>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</si>
  <si>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</si>
  <si>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</si>
  <si>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</si>
  <si>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</si>
  <si>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</si>
  <si>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</si>
  <si>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</si>
  <si>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</si>
  <si>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</si>
  <si>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</si>
  <si>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</si>
  <si>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</si>
  <si>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</si>
  <si>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</si>
  <si>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</si>
  <si>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</si>
  <si>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</si>
  <si>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</si>
  <si>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</si>
  <si>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</si>
  <si>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</si>
  <si>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</si>
  <si>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</si>
  <si>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</si>
  <si>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</si>
  <si>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</si>
  <si>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</si>
  <si>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</si>
  <si>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</si>
  <si>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</si>
  <si>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</si>
  <si>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</si>
  <si>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</si>
  <si>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</si>
  <si>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</si>
  <si>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</si>
  <si>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</si>
  <si>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</si>
  <si>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</si>
  <si>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</si>
  <si>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</si>
  <si>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</si>
  <si>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</si>
  <si>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</si>
  <si>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</si>
  <si>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</si>
  <si>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</si>
  <si>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</si>
  <si>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</si>
  <si>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</si>
  <si>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</si>
  <si>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</si>
  <si>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</si>
  <si>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</si>
  <si>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</si>
  <si>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</si>
  <si>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</si>
  <si>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</si>
  <si>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</si>
  <si>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</si>
  <si>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</si>
  <si>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</si>
  <si>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</si>
  <si>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</si>
  <si>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</si>
  <si>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</si>
  <si>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</si>
  <si>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</si>
  <si>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</si>
  <si>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</si>
  <si>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</si>
  <si>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</si>
  <si>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</si>
  <si>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</si>
  <si>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</si>
  <si>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</si>
  <si>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</si>
  <si>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</si>
  <si>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</si>
  <si>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</si>
  <si>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</si>
  <si>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</si>
  <si>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</si>
  <si>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</si>
  <si>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</si>
  <si>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</si>
  <si>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</si>
  <si>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</si>
  <si>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</si>
  <si>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</si>
  <si>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</si>
  <si>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</si>
  <si>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</si>
  <si>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</si>
  <si>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</si>
  <si>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</si>
  <si>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</si>
  <si>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</si>
  <si>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</si>
  <si>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</si>
  <si>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</si>
  <si>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</si>
  <si>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</si>
  <si>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</si>
  <si>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</si>
  <si>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</si>
  <si>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</si>
  <si>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</si>
  <si>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</si>
  <si>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</si>
  <si>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</si>
  <si>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</si>
  <si>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</si>
  <si>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</si>
  <si>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</si>
  <si>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</si>
  <si>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</si>
  <si>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</si>
  <si>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</si>
  <si>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</si>
  <si>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</si>
  <si>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</si>
  <si>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</si>
  <si>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</si>
  <si>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</si>
  <si>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</si>
  <si>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</si>
  <si>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</si>
  <si>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</si>
  <si>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</si>
  <si>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</si>
  <si>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</si>
  <si>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</si>
  <si>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</si>
  <si>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</si>
  <si>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</si>
  <si>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</si>
  <si>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</si>
  <si>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</si>
  <si>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</si>
  <si>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</si>
  <si>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</si>
  <si>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</si>
  <si>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</si>
  <si>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</si>
  <si>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</si>
  <si>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</si>
  <si>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</si>
  <si>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</si>
  <si>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</si>
  <si>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</si>
  <si>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</si>
  <si>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</si>
  <si>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</si>
  <si>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</si>
  <si>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</si>
  <si>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</si>
  <si>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</si>
  <si>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</si>
  <si>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</si>
  <si>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</si>
  <si>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</si>
  <si>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</si>
  <si>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</si>
  <si>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</si>
  <si>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</si>
  <si>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</si>
  <si>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</si>
  <si>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</si>
  <si>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</si>
  <si>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</si>
  <si>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</si>
  <si>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</si>
  <si>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</si>
  <si>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</si>
  <si>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</si>
  <si>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</si>
  <si>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</si>
  <si>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</si>
  <si>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</si>
  <si>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</si>
  <si>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</si>
  <si>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</si>
  <si>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</si>
  <si>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</si>
  <si>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</si>
  <si>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</si>
  <si>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</si>
  <si>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</si>
  <si>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</si>
  <si>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</si>
  <si>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</si>
  <si>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</si>
  <si>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</si>
  <si>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</si>
  <si>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</si>
  <si>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</si>
  <si>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</si>
  <si>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</si>
  <si>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</si>
  <si>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</si>
  <si>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</si>
  <si>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</si>
  <si>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</si>
  <si>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</si>
  <si>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</si>
  <si>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</si>
  <si>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</si>
  <si>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</si>
  <si>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</si>
  <si>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</si>
  <si>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</si>
  <si>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</si>
  <si>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</si>
  <si>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</si>
  <si>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</si>
  <si>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</si>
  <si>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</si>
  <si>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</si>
  <si>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</si>
  <si>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</si>
  <si>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</si>
  <si>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</si>
  <si>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</si>
  <si>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</si>
  <si>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</si>
  <si>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</si>
  <si>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</si>
  <si>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</si>
  <si>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</si>
  <si>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</si>
  <si>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</si>
  <si>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</si>
  <si>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</si>
  <si>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</si>
  <si>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</si>
  <si>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</si>
  <si>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</si>
  <si>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</si>
  <si>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</si>
  <si>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</si>
  <si>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</si>
  <si>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</si>
  <si>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</si>
  <si>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</si>
  <si>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</si>
  <si>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</si>
  <si>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</si>
  <si>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</si>
  <si>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</si>
  <si>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</si>
  <si>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</si>
  <si>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</si>
  <si>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</si>
  <si>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</si>
  <si>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</si>
  <si>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</si>
  <si>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</si>
  <si>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</si>
  <si>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</si>
  <si>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</si>
  <si>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</si>
  <si>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</si>
  <si>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</si>
  <si>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</si>
  <si>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</si>
  <si>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</si>
  <si>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</si>
  <si>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</si>
  <si>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</si>
  <si>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</si>
  <si>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</si>
  <si>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</si>
  <si>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</si>
  <si>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</si>
  <si>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</si>
  <si>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</si>
  <si>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</si>
  <si>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</si>
  <si>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</si>
  <si>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</si>
  <si>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</si>
  <si>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</si>
  <si>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</si>
  <si>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</si>
  <si>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</si>
  <si>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</si>
  <si>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</si>
  <si>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</si>
  <si>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</si>
  <si>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</si>
  <si>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</si>
  <si>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</si>
  <si>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</si>
  <si>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</si>
  <si>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</si>
  <si>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</si>
  <si>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</si>
  <si>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</si>
  <si>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</si>
  <si>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</si>
  <si>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</si>
  <si>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</si>
  <si>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</si>
  <si>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</si>
  <si>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</si>
  <si>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</si>
  <si>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</si>
  <si>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</si>
  <si>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</si>
  <si>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</si>
  <si>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</si>
  <si>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</si>
  <si>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</si>
  <si>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</si>
  <si>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</si>
  <si>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</si>
  <si>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</si>
  <si>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</si>
  <si>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</si>
  <si>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</si>
  <si>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</si>
  <si>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</si>
  <si>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</si>
  <si>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</si>
  <si>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</si>
  <si>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</si>
  <si>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</si>
  <si>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</si>
  <si>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</si>
  <si>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</si>
  <si>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</si>
  <si>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</si>
  <si>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</si>
  <si>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</si>
  <si>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</si>
  <si>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</si>
  <si>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</si>
  <si>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</si>
  <si>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</si>
  <si>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</si>
  <si>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</si>
  <si>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</si>
  <si>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</si>
  <si>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</si>
  <si>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</si>
  <si>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</si>
  <si>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</si>
  <si>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</si>
  <si>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</si>
  <si>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</si>
  <si>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</si>
  <si>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</si>
  <si>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</si>
  <si>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</si>
  <si>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</si>
  <si>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</si>
  <si>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</si>
  <si>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</si>
  <si>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</si>
  <si>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</si>
  <si>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</si>
  <si>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</si>
  <si>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</si>
  <si>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</si>
  <si>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</si>
  <si>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</si>
  <si>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</si>
  <si>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</si>
  <si>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</si>
  <si>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</si>
  <si>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</si>
  <si>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</si>
  <si>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</si>
  <si>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</si>
  <si>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</si>
  <si>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</si>
  <si>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</si>
  <si>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</si>
  <si>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</si>
  <si>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</si>
  <si>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</si>
  <si>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</si>
  <si>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</si>
  <si>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</si>
  <si>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</si>
  <si>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</si>
  <si>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</si>
  <si>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</si>
  <si>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</si>
  <si>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</si>
  <si>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</si>
  <si>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</si>
  <si>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</si>
  <si>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</si>
  <si>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</si>
  <si>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</si>
  <si>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</si>
  <si>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</si>
  <si>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</si>
  <si>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</si>
  <si>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</si>
  <si>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</si>
  <si>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</si>
  <si>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</si>
  <si>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</si>
  <si>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</si>
  <si>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</si>
  <si>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</si>
  <si>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</si>
  <si>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</si>
  <si>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</si>
  <si>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</si>
  <si>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</si>
  <si>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</si>
  <si>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</si>
  <si>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</si>
  <si>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</si>
  <si>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</si>
  <si>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</si>
  <si>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</si>
  <si>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</si>
  <si>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</si>
  <si>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</si>
  <si>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</si>
  <si>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</si>
  <si>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</si>
  <si>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</si>
  <si>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</si>
  <si>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</si>
  <si>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</si>
  <si>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</si>
  <si>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</si>
  <si>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</si>
  <si>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</si>
  <si>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</si>
  <si>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</si>
  <si>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</si>
  <si>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</si>
  <si>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</si>
  <si>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</si>
  <si>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</si>
  <si>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</si>
  <si>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</si>
  <si>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</si>
  <si>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</si>
  <si>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</si>
  <si>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</si>
  <si>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</si>
  <si>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</si>
  <si>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</si>
  <si>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</si>
  <si>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</si>
  <si>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</si>
  <si>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</si>
  <si>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</si>
  <si>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</si>
  <si>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</si>
  <si>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</si>
  <si>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</si>
  <si>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</si>
  <si>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</si>
  <si>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</si>
  <si>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</si>
  <si>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</si>
  <si>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</si>
  <si>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</si>
  <si>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</si>
  <si>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</si>
  <si>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</si>
  <si>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</si>
  <si>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</si>
  <si>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</si>
  <si>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</si>
  <si>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</si>
  <si>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</si>
  <si>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</si>
  <si>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</si>
  <si>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</si>
  <si>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</si>
  <si>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</si>
  <si>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</si>
  <si>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</si>
  <si>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</si>
  <si>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</si>
  <si>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</si>
  <si>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</si>
  <si>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</si>
  <si>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</si>
  <si>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</si>
  <si>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</si>
  <si>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</si>
  <si>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</si>
  <si>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</si>
  <si>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</si>
  <si>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</si>
  <si>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</si>
  <si>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</si>
  <si>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</si>
  <si>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</si>
  <si>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</si>
  <si>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</si>
  <si>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</si>
  <si>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</si>
  <si>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</si>
  <si>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</si>
  <si>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</si>
  <si>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</si>
  <si>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</si>
  <si>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</si>
  <si>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</si>
  <si>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</si>
  <si>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</si>
  <si>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</si>
  <si>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</si>
  <si>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</si>
  <si>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</si>
  <si>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</si>
  <si>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</si>
  <si>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</si>
  <si>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</si>
  <si>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</si>
  <si>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</si>
  <si>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</si>
  <si>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</si>
  <si>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</si>
  <si>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</si>
  <si>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</si>
  <si>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</si>
  <si>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</si>
  <si>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</si>
  <si>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</si>
  <si>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</si>
  <si>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</si>
  <si>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</si>
  <si>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</si>
  <si>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</si>
  <si>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</si>
  <si>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</si>
  <si>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</si>
  <si>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</si>
  <si>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</si>
  <si>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</si>
  <si>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</si>
  <si>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</si>
  <si>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</si>
  <si>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</si>
  <si>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</si>
  <si>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</si>
  <si>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</si>
  <si>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</si>
  <si>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</si>
  <si>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</si>
  <si>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</si>
  <si>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</si>
  <si>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</si>
  <si>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</si>
  <si>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</si>
  <si>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</si>
  <si>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</si>
  <si>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</si>
  <si>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</si>
  <si>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</si>
  <si>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</si>
  <si>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</si>
  <si>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</si>
  <si>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</si>
  <si>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</si>
  <si>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</si>
  <si>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</si>
  <si>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</si>
  <si>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</si>
  <si>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</si>
  <si>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</si>
  <si>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</si>
  <si>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</si>
  <si>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</si>
  <si>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</si>
  <si>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</si>
  <si>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</si>
  <si>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</si>
  <si>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</si>
  <si>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</si>
  <si>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</si>
  <si>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</si>
  <si>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</si>
  <si>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</si>
  <si>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</si>
  <si>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</si>
  <si>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</si>
  <si>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</si>
  <si>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</si>
  <si>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</si>
  <si>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</si>
  <si>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</si>
  <si>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</si>
  <si>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</si>
  <si>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</si>
  <si>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</si>
  <si>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</si>
  <si>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</si>
  <si>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</si>
  <si>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</si>
  <si>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</si>
  <si>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</si>
  <si>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</si>
  <si>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</si>
  <si>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</si>
  <si>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</si>
  <si>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</si>
  <si>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</si>
  <si>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</si>
  <si>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</si>
  <si>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</si>
  <si>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</si>
  <si>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</si>
  <si>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</si>
  <si>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</si>
  <si>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</si>
  <si>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</si>
  <si>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</si>
  <si>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</si>
  <si>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</si>
  <si>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</si>
  <si>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</si>
  <si>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</si>
  <si>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</si>
  <si>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</si>
  <si>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</si>
  <si>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</si>
  <si>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</si>
  <si>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</si>
  <si>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</si>
  <si>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</si>
  <si>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</si>
  <si>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</si>
  <si>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</si>
  <si>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</si>
  <si>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</si>
  <si>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</si>
  <si>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</si>
  <si>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</si>
  <si>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</si>
  <si>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</si>
  <si>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</si>
  <si>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</si>
  <si>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</si>
  <si>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</si>
  <si>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</si>
  <si>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</si>
  <si>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</si>
  <si>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</si>
  <si>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</si>
  <si>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</si>
  <si>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</si>
  <si>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</si>
  <si>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</si>
  <si>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</si>
  <si>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</si>
  <si>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</si>
  <si>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</si>
  <si>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</si>
  <si>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</si>
  <si>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</si>
  <si>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</si>
  <si>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</si>
  <si>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</si>
  <si>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</si>
  <si>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</si>
  <si>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</si>
  <si>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</si>
  <si>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</si>
  <si>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</si>
  <si>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</si>
  <si>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</si>
  <si>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</si>
  <si>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</si>
  <si>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</si>
  <si>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</si>
  <si>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</si>
  <si>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</si>
  <si>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</si>
  <si>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</si>
  <si>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</si>
  <si>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</si>
  <si>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</si>
  <si>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</si>
  <si>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</si>
  <si>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</si>
  <si>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</si>
  <si>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</si>
  <si>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</si>
  <si>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</si>
  <si>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</si>
  <si>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</si>
  <si>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</si>
  <si>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</si>
  <si>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</si>
  <si>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</si>
  <si>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</si>
  <si>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</si>
  <si>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</si>
  <si>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</si>
  <si>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</si>
  <si>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</si>
  <si>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</si>
  <si>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</si>
  <si>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</si>
  <si>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</si>
  <si>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</si>
  <si>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</si>
  <si>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</si>
  <si>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</si>
  <si>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</si>
  <si>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</si>
  <si>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</si>
  <si>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</si>
  <si>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</si>
  <si>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</si>
  <si>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</si>
  <si>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</si>
  <si>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</si>
  <si>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</si>
  <si>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</si>
  <si>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</si>
  <si>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</si>
  <si>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</si>
  <si>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</si>
  <si>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</si>
  <si>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</si>
  <si>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</si>
  <si>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</si>
  <si>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</si>
  <si>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</si>
  <si>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</si>
  <si>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</si>
  <si>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</si>
  <si>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</si>
  <si>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</si>
  <si>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</si>
  <si>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</si>
  <si>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</si>
  <si>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</si>
  <si>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</si>
  <si>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</si>
  <si>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</si>
  <si>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</si>
  <si>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</si>
  <si>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</si>
  <si>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</si>
  <si>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</si>
  <si>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</si>
  <si>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</si>
  <si>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</si>
  <si>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</si>
  <si>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</si>
  <si>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</si>
  <si>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</si>
  <si>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</si>
  <si>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</si>
  <si>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</si>
  <si>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</si>
  <si>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</si>
  <si>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</si>
  <si>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</si>
  <si>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</si>
  <si>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</si>
  <si>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</si>
  <si>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</si>
  <si>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</si>
  <si>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</si>
  <si>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</si>
  <si>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</si>
  <si>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</si>
  <si>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</si>
  <si>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</si>
  <si>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</si>
  <si>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</si>
  <si>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</si>
  <si>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</si>
  <si>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</si>
  <si>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</si>
  <si>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</si>
  <si>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</si>
  <si>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</si>
  <si>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</si>
  <si>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</si>
  <si>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</si>
  <si>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</si>
  <si>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</si>
  <si>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</si>
  <si>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</si>
  <si>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</si>
  <si>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</si>
  <si>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</si>
  <si>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</si>
  <si>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</si>
  <si>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</si>
  <si>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</si>
  <si>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</si>
  <si>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</si>
  <si>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</si>
  <si>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</si>
  <si>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</si>
  <si>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</si>
  <si>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</si>
  <si>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</si>
  <si>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</si>
  <si>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</si>
  <si>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</si>
  <si>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</si>
  <si>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</si>
  <si>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</si>
  <si>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</si>
  <si>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</si>
  <si>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</si>
  <si>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</si>
  <si>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</si>
  <si>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</si>
  <si>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</si>
  <si>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</si>
  <si>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</si>
  <si>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</si>
  <si>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</si>
  <si>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</si>
  <si>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</si>
  <si>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</si>
  <si>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</si>
  <si>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</si>
  <si>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</si>
  <si>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</si>
  <si>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</si>
  <si>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</si>
  <si>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</si>
  <si>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</si>
  <si>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</si>
  <si>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</si>
  <si>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</si>
  <si>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</si>
  <si>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</si>
  <si>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</si>
  <si>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</si>
  <si>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</si>
  <si>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</si>
  <si>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</si>
  <si>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</si>
  <si>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</si>
  <si>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</si>
  <si>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</si>
  <si>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</si>
  <si>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</si>
  <si>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</si>
  <si>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</si>
  <si>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</si>
  <si>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</si>
  <si>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</si>
  <si>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</si>
  <si>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</si>
  <si>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</si>
  <si>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</si>
  <si>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</si>
  <si>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</si>
  <si>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</si>
  <si>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</si>
  <si>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</si>
  <si>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</si>
  <si>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</si>
  <si>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</si>
  <si>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</si>
  <si>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</si>
  <si>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</si>
  <si>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</si>
  <si>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</si>
  <si>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</si>
  <si>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</si>
  <si>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</si>
  <si>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</si>
  <si>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</si>
  <si>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</si>
  <si>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</si>
  <si>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</si>
  <si>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</si>
  <si>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</si>
  <si>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</si>
  <si>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</si>
  <si>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</si>
  <si>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</si>
  <si>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</si>
  <si>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</si>
  <si>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</si>
  <si>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</si>
  <si>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</si>
  <si>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</si>
  <si>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</si>
  <si>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</si>
  <si>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</si>
  <si>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</si>
  <si>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</si>
  <si>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</si>
  <si>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</si>
  <si>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</si>
  <si>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</si>
  <si>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</si>
  <si>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</si>
  <si>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</si>
  <si>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</si>
  <si>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</si>
  <si>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</si>
  <si>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</si>
  <si>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</si>
  <si>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</si>
  <si>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</si>
  <si>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</si>
  <si>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</si>
  <si>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</si>
  <si>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</si>
  <si>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</si>
  <si>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</si>
  <si>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</si>
  <si>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</si>
  <si>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</si>
  <si>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</si>
  <si>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</si>
  <si>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</si>
  <si>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</si>
  <si>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</si>
  <si>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</si>
  <si>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</si>
  <si>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</si>
  <si>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</si>
  <si>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</si>
  <si>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</si>
  <si>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</si>
  <si>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</si>
  <si>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</si>
  <si>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</si>
  <si>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</si>
  <si>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</si>
  <si>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</si>
  <si>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</si>
  <si>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</si>
  <si>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</si>
  <si>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</si>
  <si>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</si>
  <si>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</si>
  <si>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</si>
  <si>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</si>
  <si>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</si>
  <si>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</si>
  <si>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</si>
  <si>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</si>
  <si>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</si>
  <si>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</si>
  <si>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</si>
  <si>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</si>
  <si>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</si>
  <si>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</si>
  <si>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</si>
  <si>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</si>
  <si>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</si>
  <si>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</si>
  <si>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</si>
  <si>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</si>
  <si>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</si>
  <si>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</si>
  <si>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</si>
  <si>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</si>
  <si>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</si>
  <si>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</si>
  <si>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</si>
  <si>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</si>
  <si>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</si>
  <si>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</si>
  <si>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</si>
  <si>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</si>
  <si>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</si>
  <si>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</si>
  <si>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</si>
  <si>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</si>
  <si>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</si>
  <si>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</si>
  <si>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</si>
  <si>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</si>
  <si>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</si>
  <si>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</si>
  <si>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</si>
  <si>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</si>
  <si>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</si>
  <si>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</si>
  <si>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</si>
  <si>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</si>
  <si>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</si>
  <si>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</si>
  <si>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</si>
  <si>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</si>
  <si>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</si>
  <si>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</si>
  <si>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</si>
  <si>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</si>
  <si>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</si>
  <si>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</si>
  <si>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</si>
  <si>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</si>
  <si>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</si>
  <si>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</si>
  <si>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</si>
  <si>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</si>
  <si>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</si>
  <si>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</si>
  <si>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</si>
  <si>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</si>
  <si>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</si>
  <si>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</si>
  <si>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</si>
  <si>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</si>
  <si>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</si>
  <si>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</si>
  <si>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</si>
  <si>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</si>
  <si>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</si>
  <si>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</si>
  <si>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</si>
  <si>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</si>
  <si>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</si>
  <si>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</si>
  <si>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</si>
  <si>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</si>
  <si>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</si>
  <si>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</si>
  <si>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</si>
  <si>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</si>
  <si>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</si>
  <si>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</si>
  <si>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</si>
  <si>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</si>
  <si>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</si>
  <si>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</si>
  <si>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</si>
  <si>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</si>
  <si>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</si>
  <si>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</si>
  <si>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</si>
  <si>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</si>
  <si>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</si>
  <si>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</si>
  <si>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</si>
  <si>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</si>
  <si>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</si>
  <si>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</si>
  <si>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</si>
  <si>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</si>
  <si>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</si>
  <si>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</si>
  <si>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</si>
  <si>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</si>
  <si>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</si>
  <si>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</si>
  <si>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</si>
  <si>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</si>
  <si>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</si>
  <si>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</si>
  <si>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</si>
  <si>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</si>
  <si>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</si>
  <si>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</si>
  <si>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</si>
  <si>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</si>
  <si>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</si>
  <si>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</si>
  <si>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</si>
  <si>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</si>
  <si>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</si>
  <si>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</si>
  <si>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</si>
  <si>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</si>
  <si>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</si>
  <si>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</si>
  <si>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</si>
  <si>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</si>
  <si>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</si>
  <si>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</si>
  <si>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</si>
  <si>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</si>
  <si>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</si>
  <si>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</si>
  <si>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</si>
  <si>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</si>
  <si>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</si>
  <si>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</si>
  <si>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</si>
  <si>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</si>
  <si>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</si>
  <si>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</si>
  <si>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</si>
  <si>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</si>
  <si>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</si>
  <si>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</si>
  <si>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</si>
  <si>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</si>
  <si>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</si>
  <si>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</si>
  <si>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</si>
  <si>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</si>
  <si>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</si>
  <si>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</si>
  <si>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</si>
  <si>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</si>
  <si>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</si>
  <si>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</si>
  <si>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</si>
  <si>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</si>
  <si>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</si>
  <si>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</si>
  <si>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</si>
  <si>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</si>
  <si>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</si>
  <si>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</si>
  <si>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</si>
  <si>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</si>
  <si>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</si>
  <si>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</si>
  <si>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</si>
  <si>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</si>
  <si>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</si>
  <si>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</si>
  <si>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</si>
  <si>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</si>
  <si>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</si>
  <si>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</si>
  <si>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</si>
  <si>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</si>
  <si>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</si>
  <si>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</si>
  <si>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</si>
  <si>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</si>
  <si>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</si>
  <si>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</si>
  <si>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</si>
  <si>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</si>
  <si>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</si>
  <si>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</si>
  <si>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</si>
  <si>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</si>
  <si>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</si>
  <si>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</si>
  <si>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</si>
  <si>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</si>
  <si>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</si>
  <si>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</si>
  <si>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</si>
  <si>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</si>
  <si>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</si>
  <si>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</si>
  <si>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</si>
  <si>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</si>
  <si>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</si>
  <si>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</si>
  <si>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</si>
  <si>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</si>
  <si>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</si>
  <si>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</si>
  <si>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</si>
  <si>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</si>
  <si>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</si>
  <si>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</si>
  <si>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</si>
  <si>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</si>
  <si>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</si>
  <si>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</si>
  <si>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</si>
  <si>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</si>
  <si>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</si>
  <si>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</si>
  <si>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</si>
  <si>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</si>
  <si>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</si>
  <si>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</si>
  <si>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</si>
  <si>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</si>
  <si>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</si>
  <si>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</si>
  <si>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</si>
  <si>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</si>
  <si>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</si>
  <si>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</si>
  <si>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</si>
  <si>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</si>
  <si>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</si>
  <si>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</si>
  <si>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</si>
  <si>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</si>
  <si>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</si>
  <si>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</si>
  <si>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</si>
  <si>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</si>
  <si>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</si>
  <si>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</si>
  <si>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</si>
  <si>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</si>
  <si>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</si>
  <si>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</si>
  <si>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</si>
  <si>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</si>
  <si>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</si>
  <si>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</si>
  <si>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</si>
  <si>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</si>
  <si>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</si>
  <si>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</si>
  <si>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</si>
  <si>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</si>
  <si>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</si>
  <si>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</si>
  <si>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</si>
  <si>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</si>
  <si>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</si>
  <si>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</si>
  <si>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</si>
  <si>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</si>
  <si>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</si>
  <si>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</si>
  <si>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</si>
  <si>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</si>
  <si>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</si>
  <si>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</si>
  <si>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</si>
  <si>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</si>
  <si>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</si>
  <si>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</si>
  <si>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</si>
  <si>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</si>
  <si>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</si>
  <si>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</si>
  <si>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</si>
  <si>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</si>
  <si>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</si>
  <si>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</si>
  <si>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</si>
  <si>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</si>
  <si>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</si>
  <si>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</si>
  <si>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</si>
  <si>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</si>
  <si>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</si>
  <si>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</si>
  <si>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</si>
  <si>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</si>
  <si>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</si>
  <si>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</si>
  <si>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</si>
  <si>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</si>
  <si>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</si>
  <si>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</si>
  <si>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</si>
  <si>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</si>
  <si>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</si>
  <si>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</si>
  <si>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</si>
  <si>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</si>
  <si>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</si>
  <si>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</si>
  <si>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</si>
  <si>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</si>
  <si>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</si>
  <si>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</si>
  <si>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</si>
  <si>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</si>
  <si>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</si>
  <si>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</si>
  <si>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</si>
  <si>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</si>
  <si>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</si>
  <si>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</si>
  <si>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</si>
  <si>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</si>
  <si>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</si>
  <si>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</si>
  <si>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</si>
  <si>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</si>
  <si>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</si>
  <si>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</si>
  <si>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</si>
  <si>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</si>
  <si>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</si>
  <si>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</si>
  <si>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</si>
  <si>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</si>
  <si>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</si>
  <si>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</si>
  <si>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</si>
  <si>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</si>
  <si>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</si>
  <si>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</si>
  <si>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</si>
  <si>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</si>
  <si>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</si>
  <si>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</si>
  <si>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</si>
  <si>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</si>
  <si>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</si>
  <si>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</si>
  <si>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</si>
  <si>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</si>
  <si>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</si>
  <si>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</si>
  <si>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</si>
  <si>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</si>
  <si>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</si>
  <si>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</si>
  <si>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</si>
  <si>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</si>
  <si>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</si>
  <si>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</si>
  <si>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</si>
  <si>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</si>
  <si>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</si>
  <si>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</si>
  <si>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</si>
  <si>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</si>
  <si>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</si>
  <si>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</si>
  <si>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</si>
  <si>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</si>
  <si>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</si>
  <si>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</si>
  <si>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</si>
  <si>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</si>
  <si>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</si>
  <si>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</si>
  <si>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</si>
  <si>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</si>
  <si>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</si>
  <si>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</si>
  <si>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</si>
  <si>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</si>
  <si>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</si>
  <si>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</si>
  <si>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</si>
  <si>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</si>
  <si>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</si>
  <si>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</si>
  <si>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</si>
  <si>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</si>
  <si>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</si>
  <si>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</si>
  <si>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</si>
  <si>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</si>
  <si>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</si>
  <si>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</si>
  <si>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</si>
  <si>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</si>
  <si>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</si>
  <si>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</si>
  <si>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</si>
  <si>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</si>
  <si>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</si>
  <si>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</si>
  <si>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</si>
  <si>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</si>
  <si>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</si>
  <si>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</si>
  <si>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</si>
  <si>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</si>
  <si>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</si>
  <si>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</si>
  <si>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</si>
  <si>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</si>
  <si>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</si>
  <si>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</si>
  <si>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</si>
  <si>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</si>
  <si>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</si>
  <si>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</si>
  <si>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</si>
  <si>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</si>
  <si>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</si>
  <si>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</si>
  <si>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</si>
  <si>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</si>
  <si>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</si>
  <si>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</si>
  <si>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</si>
  <si>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</si>
  <si>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</si>
  <si>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</si>
  <si>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</si>
  <si>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</si>
  <si>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</si>
  <si>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</si>
  <si>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</si>
  <si>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</si>
  <si>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</si>
  <si>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</si>
  <si>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</si>
  <si>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</si>
  <si>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</si>
  <si>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</si>
  <si>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</si>
  <si>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</si>
  <si>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</si>
  <si>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</si>
  <si>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</si>
  <si>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</si>
  <si>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</si>
  <si>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</si>
  <si>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</si>
  <si>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</si>
  <si>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</si>
  <si>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</si>
  <si>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</si>
  <si>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</si>
  <si>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</si>
  <si>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</si>
  <si>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</si>
  <si>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</si>
  <si>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</si>
  <si>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</si>
  <si>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</si>
  <si>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</si>
  <si>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</si>
  <si>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</si>
  <si>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</si>
  <si>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</si>
  <si>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</si>
  <si>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</si>
  <si>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</si>
  <si>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</si>
  <si>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</si>
  <si>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</si>
  <si>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</si>
  <si>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</si>
  <si>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</si>
  <si>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</si>
  <si>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</si>
  <si>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</si>
  <si>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</si>
  <si>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</si>
  <si>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</si>
  <si>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</si>
  <si>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</si>
  <si>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</si>
  <si>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</si>
  <si>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</si>
  <si>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</si>
  <si>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</si>
  <si>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</si>
  <si>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</si>
  <si>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</si>
  <si>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</si>
  <si>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</si>
  <si>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</si>
  <si>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</si>
  <si>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</si>
  <si>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</si>
  <si>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</si>
  <si>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</si>
  <si>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</si>
  <si>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</si>
  <si>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</si>
  <si>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</si>
  <si>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</si>
  <si>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</si>
  <si>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</si>
  <si>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</si>
  <si>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</si>
  <si>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</si>
  <si>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</si>
  <si>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</si>
  <si>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</si>
  <si>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</si>
  <si>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</si>
  <si>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</si>
  <si>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</si>
  <si>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</si>
  <si>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</si>
  <si>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</si>
  <si>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</si>
  <si>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</si>
  <si>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</si>
  <si>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</si>
  <si>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</si>
  <si>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</si>
  <si>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</si>
  <si>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</si>
  <si>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</si>
  <si>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</si>
  <si>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</si>
  <si>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</si>
  <si>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</si>
  <si>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</si>
  <si>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</si>
  <si>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</si>
  <si>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</si>
  <si>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</si>
  <si>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</si>
  <si>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</si>
  <si>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</si>
  <si>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</si>
  <si>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</si>
  <si>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</si>
  <si>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</si>
  <si>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</si>
  <si>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</si>
  <si>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</si>
  <si>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</si>
  <si>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</si>
  <si>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</si>
  <si>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</si>
  <si>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</si>
  <si>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</si>
  <si>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</si>
  <si>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</si>
  <si>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</si>
  <si>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</si>
  <si>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</si>
  <si>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</si>
  <si>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</si>
  <si>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</si>
  <si>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</si>
  <si>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</si>
  <si>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</si>
  <si>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</si>
  <si>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</si>
  <si>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</si>
  <si>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</si>
  <si>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</si>
  <si>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</si>
  <si>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</si>
  <si>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</si>
  <si>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</si>
  <si>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</si>
  <si>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</si>
  <si>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</si>
  <si>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</si>
  <si>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</si>
  <si>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</si>
  <si>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</si>
  <si>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</si>
  <si>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</si>
  <si>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</si>
  <si>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</si>
  <si>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</si>
  <si>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</si>
  <si>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</si>
  <si>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</si>
  <si>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</si>
  <si>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</si>
  <si>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</si>
  <si>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</si>
  <si>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</si>
  <si>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</si>
  <si>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</si>
  <si>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</si>
  <si>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</si>
  <si>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</si>
  <si>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</si>
  <si>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</si>
  <si>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</si>
  <si>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</si>
  <si>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</si>
  <si>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</si>
  <si>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</si>
  <si>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</si>
  <si>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</si>
  <si>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</si>
  <si>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</si>
  <si>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</si>
  <si>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</si>
  <si>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</si>
  <si>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</si>
  <si>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</si>
  <si>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</si>
  <si>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</si>
  <si>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</si>
  <si>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</si>
  <si>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</si>
  <si>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</si>
  <si>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</si>
  <si>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</si>
  <si>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</si>
  <si>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</si>
  <si>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</si>
  <si>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</si>
  <si>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</si>
  <si>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</si>
  <si>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</si>
  <si>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</si>
  <si>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</si>
  <si>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</si>
  <si>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</si>
  <si>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</si>
  <si>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</si>
  <si>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</si>
  <si>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</si>
  <si>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</si>
  <si>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</si>
  <si>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</si>
  <si>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</si>
  <si>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</si>
  <si>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</si>
  <si>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</si>
  <si>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</si>
  <si>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</si>
  <si>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</si>
  <si>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</si>
  <si>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</si>
  <si>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</si>
  <si>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</si>
  <si>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</si>
  <si>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</si>
  <si>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</si>
  <si>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</si>
  <si>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</si>
  <si>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</si>
  <si>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</si>
  <si>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</si>
  <si>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</si>
  <si>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</si>
  <si>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</si>
  <si>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</si>
  <si>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</si>
  <si>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</si>
  <si>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</si>
  <si>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</si>
  <si>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</si>
  <si>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</si>
  <si>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</si>
  <si>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</si>
  <si>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</si>
  <si>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</si>
  <si>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</si>
  <si>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</si>
  <si>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</si>
  <si>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</si>
  <si>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</si>
  <si>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</si>
  <si>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</si>
  <si>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</si>
  <si>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</si>
  <si>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</si>
  <si>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</si>
  <si>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</si>
  <si>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</si>
  <si>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</si>
  <si>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</si>
  <si>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</si>
  <si>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</si>
  <si>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</si>
  <si>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</si>
  <si>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</si>
  <si>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</si>
  <si>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</si>
  <si>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</si>
  <si>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</si>
  <si>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</si>
  <si>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</si>
  <si>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</si>
  <si>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</si>
  <si>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</si>
  <si>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</si>
  <si>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</si>
  <si>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</si>
  <si>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</si>
  <si>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</si>
  <si>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</si>
  <si>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</si>
  <si>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</si>
  <si>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</si>
  <si>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</si>
  <si>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</si>
  <si>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</si>
  <si>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</si>
  <si>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</si>
  <si>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</si>
  <si>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</si>
  <si>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</si>
  <si>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</si>
  <si>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</si>
  <si>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</si>
  <si>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</si>
  <si>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</si>
  <si>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</si>
  <si>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</si>
  <si>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</si>
  <si>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</si>
  <si>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</si>
  <si>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</si>
  <si>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</si>
  <si>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</si>
  <si>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</si>
  <si>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</si>
  <si>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</si>
  <si>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</si>
  <si>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</si>
  <si>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</si>
  <si>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</si>
  <si>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</si>
  <si>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</si>
  <si>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</si>
  <si>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</si>
  <si>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</si>
  <si>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</si>
  <si>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</si>
  <si>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</si>
  <si>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</si>
  <si>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</si>
  <si>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</si>
  <si>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</si>
  <si>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</si>
  <si>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</si>
  <si>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</si>
  <si>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</si>
  <si>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</si>
  <si>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</si>
  <si>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</si>
  <si>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</si>
  <si>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</si>
  <si>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</si>
  <si>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</si>
  <si>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</si>
  <si>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</si>
  <si>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</si>
  <si>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</si>
  <si>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</si>
  <si>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</si>
  <si>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</si>
  <si>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</si>
  <si>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</si>
  <si>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</si>
  <si>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</si>
  <si>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</si>
  <si>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</si>
  <si>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</si>
  <si>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</si>
  <si>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</si>
  <si>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</si>
  <si>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</si>
  <si>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</si>
  <si>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</si>
  <si>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</si>
  <si>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</si>
  <si>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</si>
  <si>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</si>
  <si>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</si>
  <si>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</si>
  <si>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</si>
  <si>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</si>
  <si>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</si>
  <si>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</si>
  <si>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</si>
  <si>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</si>
  <si>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</si>
  <si>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</si>
  <si>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</si>
  <si>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</si>
  <si>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</si>
  <si>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</si>
  <si>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</si>
  <si>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</si>
  <si>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</si>
  <si>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</si>
  <si>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</si>
  <si>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</si>
  <si>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</si>
  <si>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</si>
  <si>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</si>
  <si>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</si>
  <si>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</si>
  <si>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</si>
  <si>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</si>
  <si>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</si>
  <si>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</si>
  <si>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</si>
  <si>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</si>
  <si>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</si>
  <si>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</si>
  <si>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</si>
  <si>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</si>
  <si>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</si>
  <si>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</si>
  <si>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</si>
  <si>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</si>
  <si>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</si>
  <si>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</si>
  <si>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</si>
  <si>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</si>
  <si>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</si>
  <si>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</si>
  <si>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</si>
  <si>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</si>
  <si>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</si>
  <si>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</si>
  <si>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</si>
  <si>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</si>
  <si>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</si>
  <si>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</si>
  <si>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</si>
  <si>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</si>
  <si>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</si>
  <si>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</si>
  <si>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</si>
  <si>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</si>
  <si>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</si>
  <si>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</si>
  <si>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</si>
  <si>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</si>
  <si>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</si>
  <si>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</si>
  <si>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</si>
  <si>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</si>
  <si>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</si>
  <si>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</si>
  <si>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</si>
  <si>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</si>
  <si>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</si>
  <si>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</si>
  <si>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</si>
  <si>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</si>
  <si>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</si>
  <si>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</si>
  <si>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</si>
  <si>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</si>
  <si>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</si>
  <si>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</si>
  <si>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</si>
  <si>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</si>
  <si>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</si>
  <si>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</si>
  <si>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</si>
  <si>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</si>
  <si>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</si>
  <si>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</si>
  <si>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</si>
  <si>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</si>
  <si>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</si>
  <si>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</si>
  <si>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</si>
  <si>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</si>
  <si>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</si>
  <si>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</si>
  <si>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</si>
  <si>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</si>
  <si>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</si>
  <si>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</si>
  <si>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</si>
  <si>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</si>
  <si>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</si>
  <si>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</si>
  <si>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</si>
  <si>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</si>
  <si>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</si>
  <si>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</si>
  <si>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</si>
  <si>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</si>
  <si>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</si>
  <si>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</si>
  <si>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</si>
  <si>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</si>
  <si>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</si>
  <si>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</si>
  <si>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</si>
  <si>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</si>
  <si>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</si>
  <si>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</si>
  <si>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</si>
  <si>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</si>
  <si>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</si>
  <si>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</si>
  <si>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</si>
  <si>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</si>
  <si>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</si>
  <si>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</si>
  <si>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</si>
  <si>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</si>
  <si>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</si>
  <si>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</si>
  <si>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</si>
  <si>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</si>
  <si>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</si>
  <si>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</si>
  <si>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</si>
  <si>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</si>
  <si>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</si>
  <si>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</si>
  <si>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</si>
  <si>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</si>
  <si>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</si>
  <si>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</si>
  <si>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</si>
  <si>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</si>
  <si>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</si>
  <si>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</si>
  <si>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</si>
  <si>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</si>
  <si>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</si>
  <si>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</si>
  <si>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</si>
  <si>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</si>
  <si>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</si>
  <si>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</si>
  <si>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</si>
  <si>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</si>
  <si>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</si>
  <si>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</si>
  <si>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</si>
  <si>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</si>
  <si>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</si>
  <si>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</si>
  <si>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</si>
  <si>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</si>
  <si>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</si>
  <si>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</si>
  <si>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</si>
  <si>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</si>
  <si>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</si>
  <si>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</si>
  <si>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</si>
  <si>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</si>
  <si>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</si>
  <si>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</si>
  <si>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</si>
  <si>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</si>
  <si>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</si>
  <si>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</si>
  <si>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</si>
  <si>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</si>
  <si>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</si>
  <si>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</si>
  <si>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</si>
  <si>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</si>
  <si>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</si>
  <si>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</si>
  <si>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</si>
  <si>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</si>
  <si>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</si>
  <si>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</si>
  <si>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</si>
  <si>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</si>
  <si>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</si>
  <si>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</si>
  <si>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</si>
  <si>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</si>
  <si>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</si>
  <si>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</si>
  <si>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</si>
  <si>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</si>
  <si>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</si>
  <si>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</si>
  <si>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</si>
  <si>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</si>
  <si>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</si>
  <si>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</si>
  <si>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</si>
  <si>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</si>
  <si>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</si>
  <si>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</si>
  <si>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</si>
  <si>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</si>
  <si>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</si>
  <si>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</si>
  <si>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</si>
  <si>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</si>
  <si>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</si>
  <si>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</si>
  <si>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</si>
  <si>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</si>
  <si>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</si>
  <si>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</si>
  <si>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</si>
  <si>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</si>
  <si>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</si>
  <si>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</si>
  <si>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</si>
  <si>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</si>
  <si>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</si>
  <si>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</si>
  <si>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</si>
  <si>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</si>
  <si>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</si>
  <si>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</si>
  <si>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</si>
  <si>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</si>
  <si>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</si>
  <si>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</si>
  <si>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</si>
  <si>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</si>
  <si>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</si>
  <si>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</si>
  <si>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</si>
  <si>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</si>
  <si>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</si>
  <si>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</si>
  <si>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</si>
  <si>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</si>
  <si>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</si>
  <si>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</si>
  <si>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</si>
  <si>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</si>
  <si>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</si>
  <si>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</si>
  <si>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</si>
  <si>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</si>
  <si>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</si>
  <si>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</si>
  <si>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</si>
  <si>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</si>
  <si>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</si>
  <si>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</si>
  <si>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</si>
  <si>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</si>
  <si>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</si>
  <si>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</si>
  <si>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</si>
  <si>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</si>
  <si>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</si>
  <si>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</si>
  <si>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</si>
  <si>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</si>
  <si>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</si>
  <si>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</si>
  <si>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</si>
  <si>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</si>
  <si>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</si>
  <si>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</si>
  <si>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</si>
  <si>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</si>
  <si>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</si>
  <si>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</si>
  <si>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</si>
  <si>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</si>
  <si>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</si>
  <si>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</si>
  <si>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</si>
  <si>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</si>
  <si>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</si>
  <si>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</si>
  <si>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</si>
  <si>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</si>
  <si>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</si>
  <si>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</si>
  <si>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</si>
  <si>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</si>
  <si>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</si>
  <si>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</si>
  <si>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</si>
  <si>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</si>
  <si>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</si>
  <si>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</si>
  <si>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</si>
  <si>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</si>
  <si>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</si>
  <si>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</si>
  <si>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</si>
  <si>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</si>
  <si>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</si>
  <si>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</si>
  <si>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</si>
  <si>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</si>
  <si>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</si>
  <si>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</si>
  <si>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</si>
  <si>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</si>
  <si>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</si>
  <si>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</si>
  <si>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</si>
  <si>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</si>
  <si>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</si>
  <si>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</si>
  <si>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</si>
  <si>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</si>
  <si>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</si>
  <si>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</si>
  <si>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</si>
  <si>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</si>
  <si>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</si>
  <si>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</si>
  <si>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</si>
  <si>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</si>
  <si>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</si>
  <si>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</si>
  <si>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</si>
  <si>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</si>
  <si>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</si>
  <si>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</si>
  <si>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</si>
  <si>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</si>
  <si>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</si>
  <si>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</si>
  <si>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</si>
  <si>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</si>
  <si>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</si>
  <si>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</si>
  <si>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</si>
  <si>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</si>
  <si>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</si>
  <si>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</si>
  <si>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</si>
  <si>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</si>
  <si>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</si>
  <si>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</si>
  <si>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</si>
  <si>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</si>
  <si>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</si>
  <si>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</si>
  <si>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</si>
  <si>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</si>
  <si>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</si>
  <si>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</si>
  <si>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</si>
  <si>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</si>
  <si>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</si>
  <si>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</si>
  <si>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</si>
  <si>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</si>
  <si>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</si>
  <si>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</si>
  <si>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</si>
  <si>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</si>
  <si>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</si>
  <si>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</si>
  <si>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</si>
  <si>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</si>
  <si>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</si>
  <si>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</si>
  <si>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</si>
  <si>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</si>
  <si>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</si>
  <si>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</si>
  <si>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</si>
  <si>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</si>
  <si>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</si>
  <si>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</si>
  <si>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</si>
  <si>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</si>
  <si>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</si>
  <si>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</si>
  <si>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</si>
  <si>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</si>
  <si>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</si>
  <si>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</si>
  <si>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</si>
  <si>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</si>
  <si>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</si>
  <si>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</si>
  <si>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</si>
  <si>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</si>
  <si>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</si>
  <si>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</si>
  <si>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</si>
  <si>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</si>
  <si>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</si>
  <si>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</si>
  <si>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</si>
  <si>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</si>
  <si>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</si>
  <si>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</si>
  <si>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</si>
  <si>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</si>
  <si>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</si>
  <si>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</si>
  <si>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</si>
  <si>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</si>
  <si>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</si>
  <si>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</si>
  <si>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</si>
  <si>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</si>
  <si>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</si>
  <si>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</si>
  <si>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</si>
  <si>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</si>
  <si>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</si>
  <si>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</si>
  <si>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</si>
  <si>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</si>
  <si>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</si>
  <si>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</si>
  <si>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</si>
  <si>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</si>
  <si>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</si>
  <si>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</si>
  <si>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</si>
  <si>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</si>
  <si>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</si>
  <si>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</si>
  <si>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</si>
  <si>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</si>
  <si>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</si>
  <si>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</si>
  <si>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</si>
  <si>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</si>
  <si>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</si>
  <si>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</si>
  <si>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</si>
  <si>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</si>
  <si>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</si>
  <si>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</si>
  <si>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</si>
  <si>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</si>
  <si>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</si>
  <si>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</si>
  <si>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</si>
  <si>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</si>
  <si>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</si>
  <si>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</si>
  <si>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</si>
  <si>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</si>
  <si>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</si>
  <si>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</si>
  <si>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</si>
  <si>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</si>
  <si>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</si>
  <si>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</si>
  <si>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</si>
  <si>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</si>
  <si>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</si>
  <si>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</si>
  <si>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</si>
  <si>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</si>
  <si>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</si>
  <si>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</si>
  <si>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</si>
  <si>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</si>
  <si>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</si>
  <si>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</si>
  <si>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</si>
  <si>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</si>
  <si>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</si>
  <si>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</si>
  <si>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</si>
  <si>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</si>
  <si>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</si>
  <si>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</si>
  <si>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</si>
  <si>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</si>
  <si>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</si>
  <si>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</si>
  <si>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</si>
  <si>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</si>
  <si>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</si>
  <si>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</si>
  <si>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</si>
  <si>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</si>
  <si>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</si>
  <si>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</si>
  <si>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</si>
  <si>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</si>
  <si>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</si>
  <si>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</si>
  <si>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</si>
  <si>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</si>
  <si>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</si>
  <si>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</si>
  <si>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</si>
  <si>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</si>
  <si>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</si>
  <si>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</si>
  <si>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</si>
  <si>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</si>
  <si>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</si>
  <si>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</si>
  <si>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</si>
  <si>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</si>
  <si>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</si>
  <si>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</si>
  <si>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</si>
  <si>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</si>
  <si>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</si>
  <si>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</si>
  <si>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</si>
  <si>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</si>
  <si>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</si>
  <si>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</si>
  <si>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</si>
  <si>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</si>
  <si>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</si>
  <si>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</si>
  <si>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</si>
  <si>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</si>
  <si>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</si>
  <si>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</si>
  <si>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</si>
  <si>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</si>
  <si>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</si>
  <si>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</si>
  <si>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</si>
  <si>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</si>
  <si>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</si>
  <si>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</si>
  <si>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</si>
  <si>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</si>
  <si>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</si>
  <si>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</si>
  <si>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</si>
  <si>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</si>
  <si>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</si>
  <si>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</si>
  <si>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</si>
  <si>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</si>
  <si>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</si>
  <si>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</si>
  <si>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</si>
  <si>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</si>
  <si>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</si>
  <si>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</si>
  <si>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</si>
  <si>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</si>
  <si>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</si>
  <si>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</si>
  <si>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</si>
  <si>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</si>
  <si>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</si>
  <si>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</si>
  <si>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</si>
  <si>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</si>
  <si>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</si>
  <si>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</si>
  <si>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</si>
  <si>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</si>
  <si>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</si>
  <si>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</si>
  <si>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</si>
  <si>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</si>
  <si>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</si>
  <si>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</si>
  <si>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</si>
  <si>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</si>
  <si>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</si>
  <si>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</si>
  <si>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</si>
  <si>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</si>
  <si>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</si>
  <si>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</si>
  <si>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</si>
  <si>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</si>
  <si>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</si>
  <si>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</si>
  <si>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</si>
  <si>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</si>
  <si>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</si>
  <si>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</si>
  <si>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</si>
  <si>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</si>
  <si>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</si>
  <si>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</si>
  <si>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</si>
  <si>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</si>
  <si>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</si>
  <si>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</si>
  <si>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</si>
  <si>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</si>
  <si>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</si>
  <si>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</si>
  <si>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</si>
  <si>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</si>
  <si>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</si>
  <si>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</si>
  <si>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</si>
  <si>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</si>
  <si>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</si>
  <si>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</si>
  <si>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</si>
  <si>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</si>
  <si>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</si>
  <si>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</si>
  <si>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</si>
  <si>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</si>
  <si>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</si>
  <si>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</si>
  <si>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</si>
  <si>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</si>
  <si>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</si>
  <si>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</si>
  <si>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</si>
  <si>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</si>
  <si>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</si>
  <si>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</si>
  <si>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</si>
  <si>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</si>
  <si>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</si>
  <si>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</si>
  <si>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</si>
  <si>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</si>
  <si>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</si>
  <si>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</si>
  <si>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</si>
  <si>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</si>
  <si>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</si>
  <si>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</si>
  <si>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</si>
  <si>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</si>
  <si>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</si>
  <si>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</si>
  <si>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</si>
  <si>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</si>
  <si>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</si>
  <si>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</si>
  <si>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</si>
  <si>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</si>
  <si>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</si>
  <si>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</si>
  <si>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</si>
  <si>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</si>
  <si>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</si>
  <si>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</si>
  <si>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</si>
  <si>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</si>
  <si>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</si>
  <si>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</si>
  <si>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</si>
  <si>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</si>
  <si>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</si>
  <si>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</si>
  <si>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</si>
  <si>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</si>
  <si>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</si>
  <si>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</si>
  <si>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</si>
  <si>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</si>
  <si>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</si>
  <si>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</si>
  <si>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</si>
  <si>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</si>
  <si>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</si>
  <si>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</si>
  <si>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</si>
  <si>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</si>
  <si>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</si>
  <si>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</si>
  <si>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</si>
  <si>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</si>
  <si>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</si>
  <si>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</si>
  <si>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</si>
  <si>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</si>
  <si>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</si>
  <si>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</si>
  <si>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</si>
  <si>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</si>
  <si>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</si>
  <si>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</si>
  <si>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</si>
  <si>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</si>
  <si>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</si>
  <si>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</si>
  <si>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</si>
  <si>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</si>
  <si>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</si>
  <si>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</si>
  <si>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</si>
  <si>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</si>
  <si>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</si>
  <si>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</si>
  <si>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</si>
  <si>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</si>
  <si>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</si>
  <si>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</si>
  <si>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</si>
  <si>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</si>
  <si>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</si>
  <si>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</si>
  <si>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</si>
  <si>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</si>
  <si>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</si>
  <si>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</si>
  <si>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</si>
  <si>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</si>
  <si>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</si>
  <si>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</si>
  <si>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</si>
  <si>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</si>
  <si>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</si>
  <si>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</si>
  <si>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</si>
  <si>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</si>
  <si>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</si>
  <si>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</si>
  <si>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</si>
  <si>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</si>
  <si>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</si>
  <si>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</si>
  <si>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</si>
  <si>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</si>
  <si>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</si>
  <si>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</si>
  <si>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</si>
  <si>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</si>
  <si>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</si>
  <si>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</si>
  <si>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</si>
  <si>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</si>
  <si>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</si>
  <si>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</si>
  <si>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</si>
  <si>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</si>
  <si>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</si>
  <si>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</si>
  <si>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</si>
  <si>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</si>
  <si>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</si>
  <si>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</si>
  <si>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</si>
  <si>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</si>
  <si>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</si>
  <si>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</si>
  <si>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</si>
  <si>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</si>
  <si>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</si>
  <si>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</si>
  <si>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</si>
  <si>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</si>
  <si>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</si>
  <si>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</si>
  <si>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</si>
  <si>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</si>
  <si>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</si>
  <si>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</si>
  <si>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</si>
  <si>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</si>
  <si>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</si>
  <si>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</si>
  <si>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</si>
  <si>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</si>
  <si>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</si>
  <si>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</si>
  <si>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</si>
  <si>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</si>
  <si>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</si>
  <si>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</si>
  <si>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</si>
  <si>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</si>
  <si>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</si>
  <si>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</si>
  <si>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</si>
  <si>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</si>
  <si>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</si>
  <si>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</si>
  <si>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</si>
  <si>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</si>
  <si>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</si>
  <si>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</si>
  <si>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</si>
  <si>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</si>
  <si>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</si>
  <si>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</si>
  <si>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</si>
  <si>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</si>
  <si>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</si>
  <si>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</si>
  <si>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</si>
  <si>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</si>
  <si>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</si>
  <si>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</si>
  <si>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</si>
  <si>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</si>
  <si>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</si>
  <si>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</si>
  <si>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</si>
  <si>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</si>
  <si>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</si>
  <si>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</si>
  <si>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</si>
  <si>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</si>
  <si>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</si>
  <si>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</si>
  <si>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</si>
  <si>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</si>
  <si>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</si>
  <si>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</si>
  <si>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</si>
  <si>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</si>
  <si>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</si>
  <si>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</si>
  <si>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</si>
  <si>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</si>
  <si>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</si>
  <si>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</si>
  <si>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</si>
  <si>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</si>
  <si>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</si>
  <si>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</si>
  <si>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</si>
  <si>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</si>
  <si>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</si>
  <si>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</si>
  <si>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</si>
  <si>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</si>
  <si>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</si>
  <si>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</si>
  <si>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</si>
  <si>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</si>
  <si>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</si>
  <si>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</si>
  <si>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</si>
  <si>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</si>
  <si>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</si>
  <si>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</si>
  <si>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</si>
  <si>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</si>
  <si>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</si>
  <si>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</si>
  <si>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</si>
  <si>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</si>
  <si>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</si>
  <si>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</si>
  <si>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</si>
  <si>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</si>
  <si>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</si>
  <si>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</si>
  <si>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</si>
  <si>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</si>
  <si>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</si>
  <si>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</si>
  <si>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</si>
  <si>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</si>
  <si>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</si>
  <si>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</si>
  <si>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</si>
  <si>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</si>
  <si>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</si>
  <si>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</si>
  <si>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</si>
  <si>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</si>
  <si>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</si>
  <si>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</si>
  <si>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</si>
  <si>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</si>
  <si>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</si>
  <si>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</si>
  <si>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</si>
  <si>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</si>
  <si>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</si>
  <si>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</si>
  <si>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</si>
  <si>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</si>
  <si>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</si>
  <si>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</si>
  <si>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</si>
  <si>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</si>
  <si>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</si>
  <si>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</si>
  <si>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</si>
  <si>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</si>
  <si>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</si>
  <si>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</si>
  <si>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</si>
  <si>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</si>
  <si>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</si>
  <si>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</si>
  <si>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</si>
  <si>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</si>
  <si>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</si>
  <si>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</si>
  <si>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</si>
  <si>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</si>
  <si>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</si>
  <si>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</si>
  <si>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</si>
  <si>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</si>
  <si>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</si>
  <si>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</si>
  <si>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</si>
  <si>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</si>
  <si>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</si>
  <si>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</si>
  <si>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</si>
  <si>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</si>
  <si>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</si>
  <si>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</si>
  <si>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</si>
  <si>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</si>
  <si>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</si>
  <si>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</si>
  <si>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</si>
  <si>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</si>
  <si>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</si>
  <si>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</si>
  <si>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</si>
  <si>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</si>
  <si>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</si>
  <si>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</si>
  <si>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</si>
  <si>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</si>
  <si>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</si>
  <si>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</si>
  <si>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</si>
  <si>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</si>
  <si>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</si>
  <si>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</si>
  <si>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</si>
  <si>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</si>
  <si>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</si>
  <si>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</si>
  <si>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</si>
  <si>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</si>
  <si>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</si>
  <si>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</si>
  <si>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</si>
  <si>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</si>
  <si>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</si>
  <si>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</si>
  <si>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</si>
  <si>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</si>
  <si>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</si>
  <si>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</si>
  <si>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</si>
  <si>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</si>
  <si>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</si>
  <si>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</si>
  <si>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</si>
  <si>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</si>
  <si>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</si>
  <si>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</si>
  <si>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</si>
  <si>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</si>
  <si>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</si>
  <si>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</si>
  <si>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</si>
  <si>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</si>
  <si>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</si>
  <si>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</si>
  <si>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</si>
  <si>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</si>
  <si>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</si>
  <si>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</si>
  <si>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</si>
  <si>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</si>
  <si>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</si>
  <si>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</si>
  <si>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</si>
  <si>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</si>
  <si>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</si>
  <si>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</si>
  <si>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</si>
  <si>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</si>
  <si>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</si>
  <si>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</si>
  <si>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</si>
  <si>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</si>
  <si>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</si>
  <si>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</si>
  <si>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</si>
  <si>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</si>
  <si>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</si>
  <si>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</si>
  <si>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</si>
  <si>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</si>
  <si>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</si>
  <si>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</si>
  <si>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</si>
  <si>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</si>
  <si>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</si>
  <si>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</si>
  <si>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</si>
  <si>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</si>
  <si>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</si>
  <si>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</si>
  <si>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</si>
  <si>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</si>
  <si>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</si>
  <si>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</si>
  <si>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</si>
  <si>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</si>
  <si>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</si>
  <si>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</si>
  <si>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</si>
  <si>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</si>
  <si>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</si>
  <si>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</si>
  <si>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</si>
  <si>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</si>
  <si>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</si>
  <si>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</si>
  <si>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</si>
  <si>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</si>
  <si>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</si>
  <si>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</si>
  <si>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</si>
  <si>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</si>
  <si>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</si>
  <si>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</si>
  <si>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</si>
  <si>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</si>
  <si>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</si>
  <si>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</si>
  <si>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</si>
  <si>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</si>
  <si>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</si>
  <si>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</si>
  <si>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</si>
  <si>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</si>
  <si>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</si>
  <si>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</si>
  <si>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</si>
  <si>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</si>
  <si>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</si>
  <si>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</si>
  <si>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</si>
  <si>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</si>
  <si>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</si>
  <si>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</si>
  <si>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</si>
  <si>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</si>
  <si>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</si>
  <si>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</si>
  <si>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</si>
  <si>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</si>
  <si>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</si>
  <si>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</si>
  <si>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</si>
  <si>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</si>
  <si>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</si>
  <si>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</si>
  <si>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</si>
  <si>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</si>
  <si>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</si>
  <si>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</si>
  <si>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</si>
  <si>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</si>
  <si>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</si>
  <si>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</si>
  <si>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</si>
  <si>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</si>
  <si>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</si>
  <si>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</si>
  <si>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</si>
  <si>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</si>
  <si>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</si>
  <si>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</si>
  <si>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</si>
  <si>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</si>
  <si>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</si>
  <si>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</si>
  <si>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</si>
  <si>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</si>
  <si>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</si>
  <si>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</si>
  <si>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</si>
  <si>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</si>
  <si>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</si>
  <si>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</si>
  <si>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</si>
  <si>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</si>
  <si>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</si>
  <si>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</si>
  <si>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</si>
  <si>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</si>
  <si>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</si>
  <si>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</si>
  <si>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</si>
  <si>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</si>
  <si>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</si>
  <si>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</si>
  <si>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</si>
  <si>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</si>
  <si>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</si>
  <si>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</si>
  <si>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</si>
  <si>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</si>
  <si>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</si>
  <si>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</si>
  <si>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</si>
  <si>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</si>
  <si>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</si>
  <si>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</si>
  <si>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</si>
  <si>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</si>
  <si>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</si>
  <si>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</si>
  <si>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</si>
  <si>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</si>
  <si>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</si>
  <si>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</si>
  <si>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</si>
  <si>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</si>
  <si>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</si>
  <si>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</si>
  <si>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</si>
  <si>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</si>
  <si>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</si>
  <si>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</si>
  <si>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</si>
  <si>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</si>
  <si>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</si>
  <si>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</si>
  <si>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</si>
  <si>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</si>
  <si>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</si>
  <si>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</si>
  <si>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</si>
  <si>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</si>
  <si>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</si>
  <si>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</si>
  <si>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</si>
  <si>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</si>
  <si>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</si>
  <si>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</si>
  <si>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</si>
  <si>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</si>
  <si>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</si>
  <si>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</si>
  <si>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</si>
  <si>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</si>
  <si>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</si>
  <si>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</si>
  <si>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</si>
  <si>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</si>
  <si>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</si>
  <si>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</si>
  <si>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</si>
  <si>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</si>
  <si>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</si>
  <si>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</si>
  <si>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</si>
  <si>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</si>
  <si>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</si>
  <si>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</si>
  <si>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</si>
  <si>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</si>
  <si>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</si>
  <si>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</si>
  <si>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</si>
  <si>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</si>
  <si>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</si>
  <si>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</si>
  <si>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</si>
  <si>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</si>
  <si>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</si>
  <si>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</si>
  <si>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</si>
  <si>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</si>
  <si>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</si>
  <si>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</si>
  <si>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</si>
  <si>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</si>
  <si>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</si>
  <si>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</si>
  <si>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</si>
  <si>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</si>
  <si>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</si>
  <si>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</si>
  <si>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</si>
  <si>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</si>
  <si>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</si>
  <si>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</si>
  <si>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</si>
  <si>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</si>
  <si>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</si>
  <si>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</si>
  <si>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</si>
  <si>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</si>
  <si>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</si>
  <si>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</si>
  <si>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</si>
  <si>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</si>
  <si>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</si>
  <si>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</si>
  <si>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</si>
  <si>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</si>
  <si>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</si>
  <si>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</si>
  <si>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</si>
  <si>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</si>
  <si>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</si>
  <si>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</si>
  <si>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</si>
  <si>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</si>
  <si>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</si>
  <si>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</si>
  <si>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</si>
  <si>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</si>
  <si>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</si>
  <si>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</si>
  <si>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</si>
  <si>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</si>
  <si>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</si>
  <si>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</si>
  <si>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</si>
  <si>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</si>
  <si>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</si>
  <si>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</si>
  <si>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</si>
  <si>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</si>
  <si>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</si>
  <si>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</si>
  <si>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</si>
  <si>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</si>
  <si>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</si>
  <si>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</si>
  <si>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</si>
  <si>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</si>
  <si>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</si>
  <si>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</si>
  <si>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</si>
  <si>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</si>
  <si>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</si>
  <si>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</si>
  <si>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</si>
  <si>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</si>
  <si>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</si>
  <si>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</si>
  <si>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</si>
  <si>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</si>
  <si>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</si>
  <si>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</si>
  <si>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</si>
  <si>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</si>
  <si>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</si>
  <si>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</si>
  <si>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</si>
  <si>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</si>
  <si>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</si>
  <si>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</si>
  <si>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</si>
  <si>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</si>
  <si>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</si>
  <si>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</si>
  <si>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</si>
  <si>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</si>
  <si>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</si>
  <si>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</si>
  <si>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</si>
  <si>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</si>
  <si>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</si>
  <si>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</si>
  <si>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</si>
  <si>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</si>
  <si>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</si>
  <si>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</si>
  <si>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</si>
  <si>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</si>
  <si>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</si>
  <si>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</si>
  <si>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</si>
  <si>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</si>
  <si>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</si>
  <si>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</si>
  <si>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</si>
  <si>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</si>
  <si>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</si>
  <si>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</si>
  <si>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</si>
  <si>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</si>
  <si>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</si>
  <si>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</si>
  <si>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</si>
  <si>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</si>
  <si>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</si>
  <si>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</si>
  <si>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</si>
  <si>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</si>
  <si>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</si>
  <si>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</si>
  <si>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</si>
  <si>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</si>
  <si>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</si>
  <si>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</si>
  <si>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</si>
  <si>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</si>
  <si>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</si>
  <si>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</si>
  <si>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</si>
  <si>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</si>
  <si>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</si>
  <si>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</si>
  <si>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</si>
  <si>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</si>
  <si>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</si>
  <si>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</si>
  <si>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</si>
  <si>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</si>
  <si>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</si>
  <si>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</si>
  <si>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</si>
  <si>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</si>
  <si>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</si>
  <si>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</si>
  <si>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</si>
  <si>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</si>
  <si>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</si>
  <si>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</si>
  <si>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</si>
  <si>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</si>
  <si>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</si>
  <si>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</si>
  <si>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</si>
  <si>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</si>
  <si>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</si>
  <si>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</si>
  <si>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</si>
  <si>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</si>
  <si>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</si>
  <si>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</si>
  <si>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</si>
  <si>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</si>
  <si>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</si>
  <si>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</si>
  <si>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</si>
  <si>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</si>
  <si>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</si>
  <si>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</si>
  <si>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</si>
  <si>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</si>
  <si>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</si>
  <si>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</si>
  <si>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</si>
  <si>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</si>
  <si>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</si>
  <si>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</si>
  <si>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</si>
  <si>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</si>
  <si>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</si>
  <si>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</si>
  <si>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</si>
  <si>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</si>
  <si>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</si>
  <si>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</si>
  <si>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</si>
  <si>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</si>
  <si>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</si>
  <si>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</si>
  <si>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</si>
  <si>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</si>
  <si>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</si>
  <si>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</si>
  <si>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</si>
  <si>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</si>
  <si>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</si>
  <si>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</si>
  <si>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</si>
  <si>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</si>
  <si>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</si>
  <si>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</si>
  <si>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</si>
  <si>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</si>
  <si>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</si>
  <si>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</si>
  <si>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</si>
  <si>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</si>
  <si>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</si>
  <si>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</si>
  <si>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</si>
  <si>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</si>
  <si>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</si>
  <si>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</si>
  <si>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</si>
  <si>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</si>
  <si>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</si>
  <si>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</si>
  <si>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</si>
  <si>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</si>
  <si>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</si>
  <si>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</si>
  <si>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</si>
  <si>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</si>
  <si>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</si>
  <si>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</si>
  <si>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</si>
  <si>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</si>
  <si>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</si>
  <si>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</si>
  <si>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</si>
  <si>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</si>
  <si>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</si>
  <si>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</si>
  <si>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</si>
  <si>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</si>
  <si>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</si>
  <si>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</si>
  <si>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</si>
  <si>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</si>
  <si>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</si>
  <si>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</si>
  <si>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</si>
  <si>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</si>
  <si>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</si>
  <si>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</si>
  <si>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</si>
  <si>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</si>
  <si>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</si>
  <si>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</si>
  <si>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</si>
  <si>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</si>
  <si>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</si>
  <si>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</si>
  <si>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</si>
  <si>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</si>
  <si>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</si>
  <si>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</si>
  <si>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</si>
  <si>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</si>
  <si>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</si>
  <si>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</si>
  <si>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</si>
  <si>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</si>
  <si>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</si>
  <si>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</si>
  <si>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</si>
  <si>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</si>
  <si>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</si>
  <si>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</si>
  <si>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</si>
  <si>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</si>
  <si>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</si>
  <si>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</si>
  <si>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</si>
  <si>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</si>
  <si>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</si>
  <si>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</si>
  <si>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</si>
  <si>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</si>
  <si>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</si>
  <si>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</si>
  <si>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</si>
  <si>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</si>
  <si>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</si>
  <si>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</si>
  <si>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</si>
  <si>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</si>
  <si>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</si>
  <si>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</si>
  <si>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</si>
  <si>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</si>
  <si>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</si>
  <si>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</si>
  <si>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</si>
  <si>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</si>
  <si>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</si>
  <si>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</si>
  <si>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</si>
  <si>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</si>
  <si>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</si>
  <si>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</si>
  <si>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</si>
  <si>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</si>
  <si>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</si>
  <si>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</si>
  <si>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</si>
  <si>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</si>
  <si>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</si>
  <si>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</si>
  <si>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</si>
  <si>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</si>
  <si>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</si>
  <si>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</si>
  <si>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</si>
  <si>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</si>
  <si>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</si>
  <si>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</si>
  <si>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</si>
  <si>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</si>
  <si>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</si>
  <si>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</si>
  <si>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</si>
  <si>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</si>
  <si>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</si>
  <si>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</si>
  <si>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</si>
  <si>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</si>
  <si>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</si>
  <si>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</si>
  <si>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</si>
  <si>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</si>
  <si>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</si>
  <si>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</si>
  <si>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</si>
  <si>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</si>
  <si>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</si>
  <si>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</si>
  <si>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</si>
  <si>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</si>
  <si>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</si>
  <si>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</si>
  <si>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</si>
  <si>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</si>
  <si>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</si>
  <si>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</si>
  <si>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</si>
  <si>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</si>
  <si>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</si>
  <si>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</si>
  <si>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</si>
  <si>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</si>
  <si>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</si>
  <si>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</si>
  <si>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</si>
  <si>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</si>
  <si>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</si>
  <si>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</si>
  <si>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</si>
  <si>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</si>
  <si>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</si>
  <si>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</si>
  <si>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</si>
  <si>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</si>
  <si>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</si>
  <si>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</si>
  <si>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</si>
  <si>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</si>
  <si>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</si>
  <si>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</si>
  <si>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</si>
  <si>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</si>
  <si>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</si>
  <si>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</si>
  <si>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</si>
  <si>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</si>
  <si>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</si>
  <si>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</si>
  <si>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</si>
  <si>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</si>
  <si>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</si>
  <si>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</si>
  <si>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</si>
  <si>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</si>
  <si>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</si>
  <si>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</si>
  <si>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</si>
  <si>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</si>
  <si>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</si>
  <si>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</si>
  <si>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</si>
  <si>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</si>
  <si>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</si>
  <si>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</si>
  <si>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</si>
  <si>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</si>
  <si>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</si>
  <si>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</si>
  <si>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</si>
  <si>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</si>
  <si>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</si>
  <si>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</si>
  <si>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</si>
  <si>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</si>
  <si>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</si>
  <si>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</si>
  <si>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</si>
  <si>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</si>
  <si>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</si>
  <si>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</si>
  <si>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</si>
  <si>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</si>
  <si>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</si>
  <si>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</si>
  <si>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</si>
  <si>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</si>
  <si>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</si>
  <si>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</si>
  <si>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</si>
  <si>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</si>
  <si>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</si>
  <si>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</si>
  <si>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</si>
  <si>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</si>
  <si>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</si>
  <si>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</si>
  <si>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</si>
  <si>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</si>
  <si>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</si>
  <si>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</si>
  <si>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</si>
  <si>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</si>
  <si>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</si>
  <si>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</si>
  <si>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</si>
  <si>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</si>
  <si>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</si>
  <si>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</si>
  <si>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</si>
  <si>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</si>
  <si>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</si>
  <si>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</si>
  <si>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</si>
  <si>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</si>
  <si>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</si>
  <si>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</si>
  <si>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</si>
  <si>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</si>
  <si>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</si>
  <si>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</si>
  <si>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</si>
  <si>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</si>
  <si>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</si>
  <si>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</si>
  <si>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</si>
  <si>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</si>
  <si>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</si>
  <si>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</si>
  <si>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</si>
  <si>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</si>
  <si>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</si>
  <si>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</si>
  <si>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</si>
  <si>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</si>
  <si>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</si>
  <si>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</si>
  <si>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</si>
  <si>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</si>
  <si>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</si>
  <si>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</si>
  <si>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</si>
  <si>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</si>
  <si>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</si>
  <si>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</si>
  <si>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</si>
  <si>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</si>
  <si>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</si>
  <si>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</si>
  <si>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</si>
  <si>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</si>
  <si>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</si>
  <si>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</si>
  <si>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</si>
  <si>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</si>
  <si>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</si>
  <si>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</si>
  <si>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</si>
  <si>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</si>
  <si>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</si>
  <si>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</si>
  <si>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</si>
  <si>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</si>
  <si>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</si>
  <si>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</si>
  <si>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</si>
  <si>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</si>
  <si>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</si>
  <si>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</si>
  <si>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</si>
  <si>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</si>
  <si>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</si>
  <si>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</si>
  <si>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</si>
  <si>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</si>
  <si>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</si>
  <si>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</si>
  <si>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</si>
  <si>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</si>
  <si>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</si>
  <si>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</si>
  <si>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</si>
  <si>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</si>
  <si>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</si>
  <si>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</si>
  <si>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</si>
  <si>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</si>
  <si>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</si>
  <si>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</si>
  <si>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</si>
  <si>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</si>
  <si>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</si>
  <si>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</si>
  <si>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</si>
  <si>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</si>
  <si>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</si>
  <si>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</si>
  <si>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</si>
  <si>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</si>
  <si>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</si>
  <si>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</si>
  <si>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</si>
  <si>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</si>
  <si>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</si>
  <si>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</si>
  <si>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</si>
  <si>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</si>
  <si>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</si>
  <si>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</si>
  <si>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</si>
  <si>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</si>
  <si>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</si>
  <si>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</si>
  <si>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</si>
  <si>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</si>
  <si>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</si>
  <si>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</si>
  <si>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</si>
  <si>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</si>
  <si>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</si>
  <si>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</si>
  <si>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</si>
  <si>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</si>
  <si>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</si>
  <si>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</si>
  <si>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</si>
  <si>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</si>
  <si>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</si>
  <si>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</si>
  <si>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</si>
  <si>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</si>
  <si>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</si>
  <si>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</si>
  <si>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</si>
  <si>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</si>
  <si>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</si>
  <si>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</si>
  <si>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</si>
  <si>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</si>
  <si>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</si>
  <si>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</si>
  <si>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</si>
  <si>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</si>
  <si>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</si>
  <si>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</si>
  <si>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</si>
  <si>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</si>
  <si>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</si>
  <si>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</si>
  <si>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</si>
  <si>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</si>
  <si>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</si>
  <si>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</si>
  <si>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</si>
  <si>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</si>
  <si>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</si>
  <si>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</si>
  <si>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</si>
  <si>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</si>
  <si>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</si>
  <si>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</si>
  <si>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</si>
  <si>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</si>
  <si>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</si>
  <si>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</si>
  <si>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</si>
  <si>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</si>
  <si>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</si>
  <si>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</si>
  <si>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</si>
  <si>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</si>
  <si>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</si>
  <si>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</si>
  <si>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</si>
  <si>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</si>
  <si>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</si>
  <si>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</si>
  <si>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</si>
  <si>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</si>
  <si>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</si>
  <si>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</si>
  <si>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</si>
  <si>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</si>
  <si>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</si>
  <si>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</si>
  <si>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</si>
  <si>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</si>
  <si>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</si>
  <si>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</si>
  <si>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</si>
  <si>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</si>
  <si>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</si>
  <si>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</si>
  <si>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</si>
  <si>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</si>
  <si>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</si>
  <si>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</si>
  <si>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</si>
  <si>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</si>
  <si>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</si>
  <si>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</si>
  <si>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</si>
  <si>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</si>
  <si>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</si>
  <si>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</si>
  <si>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</si>
  <si>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</si>
  <si>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</si>
  <si>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</si>
  <si>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</si>
  <si>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</si>
  <si>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</si>
  <si>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</si>
  <si>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</si>
  <si>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</si>
  <si>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</si>
  <si>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</si>
  <si>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</si>
  <si>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</si>
  <si>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</si>
  <si>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</si>
  <si>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</si>
  <si>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</si>
  <si>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</si>
  <si>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</si>
  <si>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</si>
  <si>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</si>
  <si>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</si>
  <si>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</si>
  <si>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</si>
  <si>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</si>
  <si>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</si>
  <si>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</si>
  <si>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</si>
  <si>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</si>
  <si>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</si>
  <si>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</si>
  <si>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</si>
  <si>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</si>
  <si>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</si>
  <si>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</si>
  <si>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</si>
  <si>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</si>
  <si>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</si>
  <si>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</si>
  <si>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</si>
  <si>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</si>
  <si>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</si>
  <si>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</si>
  <si>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</si>
  <si>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</si>
  <si>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</si>
  <si>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</si>
  <si>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</si>
  <si>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</si>
  <si>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</si>
  <si>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</si>
  <si>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</si>
  <si>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</si>
  <si>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</si>
  <si>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</si>
  <si>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</si>
  <si>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</si>
  <si>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</si>
  <si>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</si>
  <si>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</si>
  <si>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</si>
  <si>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</si>
  <si>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</si>
  <si>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</si>
  <si>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</si>
  <si>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</si>
  <si>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</si>
  <si>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</si>
  <si>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</si>
  <si>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</si>
  <si>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</si>
  <si>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</si>
  <si>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</si>
  <si>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</si>
  <si>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</si>
  <si>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</si>
  <si>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</si>
  <si>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</si>
  <si>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</si>
  <si>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</si>
  <si>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</si>
  <si>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</si>
  <si>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</si>
  <si>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</si>
  <si>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</si>
  <si>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</si>
  <si>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</si>
  <si>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</si>
  <si>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</si>
  <si>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</si>
  <si>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</si>
  <si>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</si>
  <si>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</si>
  <si>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</si>
  <si>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</si>
  <si>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</si>
  <si>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</si>
  <si>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</si>
  <si>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</si>
  <si>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</si>
  <si>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</si>
  <si>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</si>
  <si>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</si>
  <si>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</si>
  <si>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</si>
  <si>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</si>
  <si>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</si>
  <si>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</si>
  <si>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</si>
  <si>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</si>
  <si>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</si>
  <si>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</si>
  <si>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</si>
  <si>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</si>
  <si>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</si>
  <si>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</si>
  <si>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</si>
  <si>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</si>
  <si>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</si>
  <si>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</si>
  <si>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</si>
  <si>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</si>
  <si>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</si>
  <si>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</si>
  <si>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</si>
  <si>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</si>
  <si>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</si>
  <si>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</si>
  <si>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</si>
  <si>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</si>
  <si>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</si>
  <si>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</si>
  <si>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</si>
  <si>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</si>
  <si>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</si>
  <si>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</si>
  <si>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</si>
  <si>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</si>
  <si>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</si>
  <si>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</si>
  <si>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</si>
  <si>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</si>
  <si>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</si>
  <si>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</si>
  <si>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</si>
  <si>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</si>
  <si>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</si>
  <si>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</si>
  <si>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</si>
  <si>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</si>
  <si>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</si>
  <si>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</si>
  <si>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</si>
  <si>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</si>
  <si>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</si>
  <si>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</si>
  <si>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</si>
  <si>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</si>
  <si>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</si>
  <si>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</si>
  <si>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</si>
  <si>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</si>
  <si>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</si>
  <si>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</si>
  <si>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</si>
  <si>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</si>
  <si>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</si>
  <si>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</si>
  <si>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</si>
  <si>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</si>
  <si>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</si>
  <si>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</si>
  <si>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</si>
  <si>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</si>
  <si>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</si>
  <si>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</si>
  <si>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</si>
  <si>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</si>
  <si>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</si>
  <si>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</si>
  <si>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</si>
  <si>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</si>
  <si>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</si>
  <si>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</si>
  <si>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</si>
  <si>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</si>
  <si>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</si>
  <si>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</si>
  <si>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</si>
  <si>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</si>
  <si>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</si>
  <si>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</si>
  <si>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</si>
  <si>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</si>
  <si>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</si>
  <si>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</si>
  <si>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</si>
  <si>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</si>
  <si>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</si>
  <si>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</si>
  <si>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</si>
  <si>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</si>
  <si>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</si>
  <si>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</si>
  <si>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</si>
  <si>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</si>
  <si>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</si>
  <si>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</si>
  <si>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</si>
  <si>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</si>
  <si>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</si>
  <si>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</si>
  <si>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</si>
  <si>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</si>
  <si>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</si>
  <si>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</si>
  <si>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</si>
  <si>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</si>
  <si>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</si>
  <si>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</si>
  <si>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</si>
  <si>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</si>
  <si>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</si>
  <si>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</si>
  <si>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</si>
  <si>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</si>
  <si>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</si>
  <si>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</si>
  <si>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</si>
  <si>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</si>
  <si>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</si>
  <si>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</si>
  <si>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</si>
  <si>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</si>
  <si>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</si>
  <si>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</si>
  <si>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</si>
  <si>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</si>
  <si>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</si>
  <si>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</si>
  <si>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</si>
  <si>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</si>
  <si>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</si>
  <si>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</si>
  <si>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</si>
  <si>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</si>
  <si>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</si>
  <si>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</si>
  <si>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</si>
  <si>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</si>
  <si>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</si>
  <si>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</si>
  <si>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</si>
  <si>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</si>
  <si>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</si>
  <si>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</si>
  <si>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</si>
  <si>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</si>
  <si>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</si>
  <si>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</si>
  <si>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</si>
  <si>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</si>
  <si>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</si>
  <si>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</si>
  <si>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</si>
  <si>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</si>
  <si>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</si>
  <si>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</si>
  <si>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</si>
  <si>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</si>
  <si>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</si>
  <si>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</si>
  <si>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</si>
  <si>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</si>
  <si>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</si>
  <si>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</si>
  <si>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</si>
  <si>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</si>
  <si>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</si>
  <si>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</si>
  <si>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</si>
  <si>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</si>
  <si>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</si>
  <si>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</si>
  <si>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</si>
  <si>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</si>
  <si>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</si>
  <si>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</si>
  <si>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</si>
  <si>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</si>
  <si>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</si>
  <si>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</si>
  <si>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</si>
  <si>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</si>
  <si>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</si>
  <si>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</si>
  <si>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</si>
  <si>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</si>
  <si>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</si>
  <si>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</si>
  <si>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</si>
  <si>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</si>
  <si>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</si>
  <si>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</si>
  <si>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</si>
  <si>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</si>
  <si>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</si>
  <si>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</si>
  <si>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</si>
  <si>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</si>
  <si>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</si>
  <si>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</si>
  <si>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</si>
  <si>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</si>
  <si>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</si>
  <si>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</si>
  <si>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</si>
  <si>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</si>
  <si>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</si>
  <si>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</si>
  <si>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</si>
  <si>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</si>
  <si>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</si>
  <si>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</si>
  <si>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</si>
  <si>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</si>
  <si>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</si>
  <si>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</si>
  <si>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</si>
  <si>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</si>
  <si>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</si>
  <si>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</si>
  <si>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</si>
  <si>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</si>
  <si>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</si>
  <si>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</si>
  <si>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</si>
  <si>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</si>
  <si>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</si>
  <si>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</si>
  <si>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</si>
  <si>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</si>
  <si>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</si>
  <si>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</si>
  <si>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</si>
  <si>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</si>
  <si>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</si>
  <si>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</si>
  <si>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</si>
  <si>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</si>
  <si>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</si>
  <si>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</si>
  <si>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</si>
  <si>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</si>
  <si>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</si>
  <si>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</si>
  <si>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</si>
  <si>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</si>
  <si>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</si>
  <si>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</si>
  <si>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</si>
  <si>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</si>
  <si>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</si>
  <si>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</si>
  <si>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</si>
  <si>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</si>
  <si>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</si>
  <si>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</si>
  <si>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</si>
  <si>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</si>
  <si>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</si>
  <si>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</si>
  <si>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</si>
  <si>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</si>
  <si>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</si>
  <si>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</si>
  <si>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</si>
  <si>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</si>
  <si>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</si>
  <si>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</si>
  <si>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</si>
  <si>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</si>
  <si>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</si>
  <si>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</si>
  <si>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</si>
  <si>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</si>
  <si>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</si>
  <si>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</si>
  <si>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</si>
  <si>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</si>
  <si>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</si>
  <si>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</si>
  <si>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</si>
  <si>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</si>
  <si>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</si>
  <si>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</si>
  <si>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</si>
  <si>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</si>
  <si>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</si>
  <si>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</si>
  <si>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</si>
  <si>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</si>
  <si>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</si>
  <si>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</si>
  <si>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</si>
  <si>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</si>
  <si>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</si>
  <si>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</si>
  <si>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</si>
  <si>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</si>
  <si>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</si>
  <si>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</si>
  <si>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</si>
  <si>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</si>
  <si>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</si>
  <si>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</si>
  <si>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</si>
  <si>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</si>
  <si>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</si>
  <si>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</si>
  <si>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</si>
  <si>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</si>
  <si>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</si>
  <si>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</si>
  <si>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</si>
  <si>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</si>
  <si>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</si>
  <si>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</si>
  <si>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</si>
  <si>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</si>
  <si>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</si>
  <si>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</si>
  <si>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</si>
  <si>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</si>
  <si>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</si>
  <si>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</si>
  <si>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</si>
  <si>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</si>
  <si>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</si>
  <si>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</si>
  <si>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</si>
  <si>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</si>
  <si>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</si>
  <si>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</si>
  <si>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</si>
  <si>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</si>
  <si>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</si>
  <si>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</si>
  <si>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</si>
  <si>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</si>
  <si>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</si>
  <si>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</si>
  <si>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</si>
  <si>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</si>
  <si>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</si>
  <si>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</si>
  <si>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</si>
  <si>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</si>
  <si>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</si>
  <si>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</si>
  <si>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</si>
  <si>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</si>
  <si>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</si>
  <si>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</si>
  <si>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</si>
  <si>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</si>
  <si>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</si>
  <si>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</si>
  <si>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</si>
  <si>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</si>
  <si>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</si>
  <si>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</si>
  <si>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</si>
  <si>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</si>
  <si>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</si>
  <si>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</si>
  <si>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</si>
  <si>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</si>
  <si>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</si>
  <si>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</si>
  <si>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</si>
  <si>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</si>
  <si>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</si>
  <si>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</si>
  <si>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</si>
  <si>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</si>
  <si>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</si>
  <si>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</si>
  <si>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</si>
  <si>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</si>
  <si>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</si>
  <si>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</si>
  <si>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</si>
  <si>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</si>
  <si>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</si>
  <si>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</si>
  <si>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</si>
  <si>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</si>
  <si>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</si>
  <si>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</si>
  <si>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</si>
  <si>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</si>
  <si>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</si>
  <si>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</si>
  <si>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</si>
  <si>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</si>
  <si>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</si>
  <si>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</si>
  <si>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</si>
  <si>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</si>
  <si>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</si>
  <si>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</si>
  <si>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</si>
  <si>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</si>
  <si>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</si>
  <si>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</si>
  <si>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</si>
  <si>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</si>
  <si>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</si>
  <si>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</si>
  <si>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</si>
  <si>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</si>
  <si>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</si>
  <si>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</si>
  <si>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</si>
  <si>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</si>
  <si>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</si>
  <si>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</si>
  <si>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</si>
  <si>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</si>
  <si>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</si>
  <si>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</si>
  <si>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</si>
  <si>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</si>
  <si>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</si>
  <si>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</si>
  <si>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</si>
  <si>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</si>
  <si>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</si>
  <si>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</si>
  <si>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</si>
  <si>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</si>
  <si>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</si>
  <si>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</si>
  <si>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</si>
  <si>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</si>
  <si>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</si>
  <si>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</si>
  <si>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</si>
  <si>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</si>
  <si>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</si>
  <si>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</si>
  <si>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</si>
  <si>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</si>
  <si>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</si>
  <si>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</si>
  <si>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</si>
  <si>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</si>
  <si>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</si>
  <si>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</si>
  <si>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</si>
  <si>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</si>
  <si>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</si>
  <si>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</si>
  <si>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</si>
  <si>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</si>
  <si>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</si>
  <si>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</si>
  <si>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</si>
  <si>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</si>
  <si>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</si>
  <si>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</si>
  <si>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</si>
  <si>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</si>
  <si>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</si>
  <si>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</si>
  <si>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</si>
  <si>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</si>
  <si>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</si>
  <si>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</si>
  <si>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</si>
  <si>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</si>
  <si>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</si>
  <si>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</si>
  <si>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</si>
  <si>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</si>
  <si>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</si>
  <si>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</si>
  <si>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</si>
  <si>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</si>
  <si>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</si>
  <si>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</si>
  <si>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</si>
  <si>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</si>
  <si>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</si>
  <si>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</si>
  <si>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</si>
  <si>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</si>
  <si>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</si>
  <si>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</si>
  <si>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</si>
  <si>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</si>
  <si>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</si>
  <si>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</si>
  <si>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</si>
  <si>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</si>
  <si>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</si>
  <si>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</si>
  <si>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</si>
  <si>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</si>
  <si>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</si>
  <si>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</si>
  <si>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</si>
  <si>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</si>
  <si>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</si>
  <si>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</si>
  <si>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</si>
  <si>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</si>
  <si>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</si>
  <si>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</si>
  <si>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</si>
  <si>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</si>
  <si>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</si>
  <si>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</si>
  <si>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</si>
  <si>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</si>
  <si>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</si>
  <si>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</si>
  <si>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</si>
  <si>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</si>
  <si>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</si>
  <si>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</si>
  <si>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</si>
  <si>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</si>
  <si>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</si>
  <si>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</si>
  <si>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</si>
  <si>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</si>
  <si>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</si>
  <si>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</si>
  <si>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</si>
  <si>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</si>
  <si>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</si>
  <si>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</si>
  <si>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</si>
  <si>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</si>
  <si>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</si>
  <si>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</si>
  <si>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</si>
  <si>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</si>
  <si>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</si>
  <si>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</si>
  <si>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</si>
  <si>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</si>
  <si>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</si>
  <si>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</si>
  <si>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</si>
  <si>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</si>
  <si>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</si>
  <si>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</si>
  <si>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</si>
  <si>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</si>
  <si>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</si>
  <si>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</si>
  <si>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</si>
  <si>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</si>
  <si>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</si>
  <si>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</si>
  <si>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</si>
  <si>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</si>
  <si>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</si>
  <si>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</si>
  <si>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</si>
  <si>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</si>
  <si>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</si>
  <si>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</si>
  <si>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</si>
  <si>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</si>
  <si>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</si>
  <si>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</si>
  <si>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</si>
  <si>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</si>
  <si>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</si>
  <si>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</si>
  <si>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</si>
  <si>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</si>
  <si>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</si>
  <si>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</si>
  <si>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</si>
  <si>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</si>
  <si>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</si>
  <si>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</si>
  <si>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</si>
  <si>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</si>
  <si>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</si>
  <si>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</si>
  <si>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</si>
  <si>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</si>
  <si>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</si>
  <si>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</si>
  <si>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</si>
  <si>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</si>
  <si>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</si>
  <si>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</si>
  <si>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</si>
  <si>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</si>
  <si>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</si>
  <si>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</si>
  <si>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</si>
  <si>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</si>
  <si>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</si>
  <si>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</si>
  <si>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</si>
  <si>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</si>
  <si>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</si>
  <si>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</si>
  <si>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</si>
  <si>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</si>
  <si>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</si>
  <si>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</si>
  <si>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</si>
  <si>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</si>
  <si>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</si>
  <si>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</si>
  <si>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</si>
  <si>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</si>
  <si>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</si>
  <si>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</si>
  <si>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</si>
  <si>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</si>
  <si>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</si>
  <si>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</si>
  <si>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</si>
  <si>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</si>
  <si>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</si>
  <si>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</si>
  <si>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</si>
  <si>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</si>
  <si>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</si>
  <si>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</si>
  <si>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</si>
  <si>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</si>
  <si>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</si>
  <si>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</si>
  <si>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</si>
  <si>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</si>
  <si>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</si>
  <si>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</si>
  <si>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</si>
  <si>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</si>
  <si>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</si>
  <si>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</si>
  <si>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</si>
  <si>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</si>
  <si>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</si>
  <si>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</si>
  <si>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</si>
  <si>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</si>
  <si>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</si>
  <si>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</si>
  <si>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</si>
  <si>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</si>
  <si>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</si>
  <si>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</si>
  <si>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</si>
  <si>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</si>
  <si>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</si>
  <si>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</si>
  <si>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</si>
  <si>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</si>
  <si>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</si>
  <si>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</si>
  <si>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</si>
  <si>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</si>
  <si>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</si>
  <si>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</si>
  <si>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</si>
  <si>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</si>
  <si>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</si>
  <si>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</si>
  <si>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</si>
  <si>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</si>
  <si>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</si>
  <si>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</si>
  <si>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</si>
  <si>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</si>
  <si>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</si>
  <si>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</si>
  <si>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</si>
  <si>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</si>
  <si>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</si>
  <si>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</si>
  <si>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</si>
  <si>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</si>
  <si>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</si>
  <si>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</si>
  <si>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</si>
  <si>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</si>
  <si>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</si>
  <si>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</si>
  <si>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</si>
  <si>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</si>
  <si>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</si>
  <si>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</si>
  <si>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</si>
  <si>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</si>
  <si>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</si>
  <si>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</si>
  <si>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</si>
  <si>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</si>
  <si>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</si>
  <si>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</si>
  <si>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</si>
  <si>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</si>
  <si>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</si>
  <si>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</si>
  <si>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</si>
  <si>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</si>
  <si>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</si>
  <si>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</si>
  <si>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</si>
  <si>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</si>
  <si>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</si>
  <si>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</si>
  <si>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</si>
  <si>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</si>
  <si>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</si>
  <si>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</si>
  <si>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</si>
  <si>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</si>
  <si>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</si>
  <si>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</si>
  <si>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</si>
  <si>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</si>
  <si>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</si>
  <si>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</si>
  <si>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</si>
  <si>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</si>
  <si>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</si>
  <si>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</si>
  <si>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</si>
  <si>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</si>
  <si>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</si>
  <si>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</si>
  <si>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</si>
  <si>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</si>
  <si>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</si>
  <si>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</si>
  <si>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</si>
  <si>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</si>
  <si>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</si>
  <si>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</si>
  <si>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</si>
  <si>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</si>
  <si>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</si>
  <si>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</si>
  <si>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</si>
  <si>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</si>
  <si>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</si>
  <si>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</si>
  <si>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</si>
  <si>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</si>
  <si>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</si>
  <si>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</si>
  <si>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</si>
  <si>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</si>
  <si>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</si>
  <si>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</si>
  <si>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</si>
  <si>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</si>
  <si>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</si>
  <si>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</si>
  <si>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</si>
  <si>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</si>
  <si>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</si>
  <si>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</si>
  <si>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</si>
  <si>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</si>
  <si>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</si>
  <si>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</si>
  <si>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</si>
  <si>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</si>
  <si>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</si>
  <si>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</si>
  <si>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</si>
  <si>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</si>
  <si>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</si>
  <si>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</si>
  <si>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</si>
  <si>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</si>
  <si>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</si>
  <si>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</si>
  <si>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</si>
  <si>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</si>
  <si>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</si>
  <si>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</si>
  <si>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</si>
  <si>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</si>
  <si>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</si>
  <si>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</si>
  <si>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</si>
  <si>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</si>
  <si>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</si>
  <si>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</si>
  <si>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</si>
  <si>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</si>
  <si>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</si>
  <si>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</si>
  <si>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</si>
  <si>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</si>
  <si>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</si>
  <si>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</si>
  <si>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</si>
  <si>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</si>
  <si>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</si>
  <si>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</si>
  <si>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</si>
  <si>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</si>
  <si>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</si>
  <si>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</si>
  <si>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</si>
  <si>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</si>
  <si>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</si>
  <si>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</si>
  <si>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</si>
  <si>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</si>
  <si>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</si>
  <si>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</si>
  <si>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</si>
  <si>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</si>
  <si>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</si>
  <si>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</si>
  <si>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</si>
  <si>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</si>
  <si>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</si>
  <si>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</si>
  <si>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</si>
  <si>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</si>
  <si>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</si>
  <si>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</si>
  <si>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</si>
  <si>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</si>
  <si>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</si>
  <si>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</si>
  <si>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</si>
  <si>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</si>
  <si>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</si>
  <si>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</si>
  <si>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</si>
  <si>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</si>
  <si>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</si>
  <si>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</si>
  <si>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</si>
  <si>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</si>
  <si>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</si>
  <si>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</si>
  <si>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</si>
  <si>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</si>
  <si>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</si>
  <si>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</si>
  <si>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</si>
  <si>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</si>
  <si>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</si>
  <si>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</si>
  <si>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</si>
  <si>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</si>
  <si>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</si>
  <si>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</si>
  <si>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</si>
  <si>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</si>
  <si>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</si>
  <si>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</si>
  <si>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</si>
  <si>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</si>
  <si>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</si>
  <si>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</si>
  <si>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</si>
  <si>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</si>
  <si>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</si>
  <si>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</si>
  <si>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</si>
  <si>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</si>
  <si>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</si>
  <si>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</si>
  <si>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</si>
  <si>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</si>
  <si>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</si>
  <si>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</si>
  <si>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</si>
  <si>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</si>
  <si>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</si>
  <si>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</si>
  <si>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</si>
  <si>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</si>
  <si>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</si>
  <si>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</si>
  <si>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</si>
  <si>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</si>
  <si>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</si>
  <si>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</si>
  <si>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</si>
  <si>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</si>
  <si>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</si>
  <si>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</si>
  <si>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</si>
  <si>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</si>
  <si>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</si>
  <si>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</si>
  <si>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</si>
  <si>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</si>
  <si>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</si>
  <si>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</si>
  <si>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</si>
  <si>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</si>
  <si>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</si>
  <si>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</si>
  <si>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</si>
  <si>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</si>
  <si>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</si>
  <si>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</si>
  <si>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</si>
  <si>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</si>
  <si>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</si>
  <si>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</si>
  <si>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</si>
  <si>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</si>
  <si>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</si>
  <si>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</si>
  <si>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</si>
  <si>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</si>
  <si>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</si>
  <si>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</si>
  <si>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</si>
  <si>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</si>
  <si>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</si>
  <si>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</si>
  <si>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</si>
  <si>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</si>
  <si>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</si>
  <si>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</si>
  <si>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</si>
  <si>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</si>
  <si>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</si>
  <si>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</si>
  <si>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</si>
  <si>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</si>
  <si>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</si>
  <si>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</si>
  <si>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</si>
  <si>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</si>
  <si>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</si>
  <si>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</si>
  <si>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</si>
  <si>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</si>
  <si>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</si>
  <si>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</si>
  <si>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</si>
  <si>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</si>
  <si>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</si>
  <si>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</si>
  <si>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</si>
  <si>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</si>
  <si>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</si>
  <si>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</si>
  <si>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</si>
  <si>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</si>
  <si>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</si>
  <si>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</si>
  <si>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</si>
  <si>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</si>
  <si>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</si>
  <si>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</si>
  <si>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</si>
  <si>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</si>
  <si>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</si>
  <si>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</si>
  <si>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</si>
  <si>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</si>
  <si>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</si>
  <si>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</si>
  <si>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</si>
  <si>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</si>
  <si>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</si>
  <si>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</si>
  <si>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</si>
  <si>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</si>
  <si>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</si>
  <si>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</si>
  <si>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</si>
  <si>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</si>
  <si>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</si>
  <si>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</si>
  <si>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</si>
  <si>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</si>
  <si>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</si>
  <si>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</si>
  <si>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</si>
  <si>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</si>
  <si>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</si>
  <si>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</si>
  <si>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</si>
  <si>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</si>
  <si>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</si>
  <si>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</si>
  <si>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</si>
  <si>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</si>
  <si>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</si>
  <si>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</si>
  <si>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</si>
  <si>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</si>
  <si>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</si>
  <si>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</si>
  <si>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</si>
  <si>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</si>
  <si>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</si>
  <si>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</si>
  <si>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</si>
  <si>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</si>
  <si>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</si>
  <si>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</si>
  <si>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</si>
  <si>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</si>
  <si>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</si>
  <si>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</si>
  <si>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</si>
  <si>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</si>
  <si>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</si>
  <si>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</si>
  <si>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</si>
  <si>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</si>
  <si>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</si>
  <si>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</si>
  <si>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</si>
  <si>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</si>
  <si>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</si>
  <si>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</si>
  <si>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</si>
  <si>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</si>
  <si>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</si>
  <si>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</si>
  <si>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</si>
  <si>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</si>
  <si>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</si>
  <si>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</si>
  <si>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</si>
  <si>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</si>
  <si>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</si>
  <si>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</si>
  <si>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</si>
  <si>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</si>
  <si>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</si>
  <si>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</si>
  <si>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</si>
  <si>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</si>
  <si>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</si>
  <si>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</si>
  <si>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</si>
  <si>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</si>
  <si>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</si>
  <si>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</si>
  <si>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</si>
  <si>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</si>
  <si>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</si>
  <si>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</si>
  <si>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</si>
  <si>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</si>
  <si>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</si>
  <si>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</si>
  <si>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</si>
  <si>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</si>
  <si>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</si>
  <si>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</si>
  <si>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</si>
  <si>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</si>
  <si>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</si>
  <si>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</si>
  <si>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</si>
  <si>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</si>
  <si>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</si>
  <si>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</si>
  <si>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</si>
  <si>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</si>
  <si>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</si>
  <si>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</si>
  <si>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</si>
  <si>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</si>
  <si>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</si>
  <si>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</si>
  <si>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</si>
  <si>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</si>
  <si>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</si>
  <si>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</si>
  <si>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</si>
  <si>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</si>
  <si>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</si>
  <si>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</si>
  <si>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</si>
  <si>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</si>
  <si>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</si>
  <si>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</si>
  <si>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</si>
  <si>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</si>
  <si>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</si>
  <si>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</si>
  <si>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</si>
  <si>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</si>
  <si>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</si>
  <si>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</si>
  <si>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</si>
  <si>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</si>
  <si>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</si>
  <si>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</si>
  <si>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</si>
  <si>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</si>
  <si>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</si>
  <si>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</si>
  <si>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</si>
  <si>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</si>
  <si>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</si>
  <si>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</si>
  <si>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</si>
  <si>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</si>
  <si>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</si>
  <si>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</si>
  <si>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</si>
  <si>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</si>
  <si>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</si>
  <si>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</si>
  <si>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</si>
  <si>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</si>
  <si>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</si>
  <si>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</si>
  <si>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</si>
  <si>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</si>
  <si>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</si>
  <si>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</si>
  <si>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</si>
  <si>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</si>
  <si>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</si>
  <si>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</si>
  <si>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</si>
  <si>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</si>
  <si>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</si>
  <si>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</si>
  <si>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</si>
  <si>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</si>
  <si>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</si>
  <si>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</si>
  <si>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</si>
  <si>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</si>
  <si>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</si>
  <si>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</si>
  <si>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</si>
  <si>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</si>
  <si>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</si>
  <si>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</si>
  <si>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</si>
  <si>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</si>
  <si>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</si>
  <si>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</si>
  <si>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</si>
  <si>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</si>
  <si>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</si>
  <si>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</si>
  <si>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</si>
  <si>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</si>
  <si>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</si>
  <si>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</si>
  <si>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</si>
  <si>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</si>
  <si>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</si>
  <si>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</si>
  <si>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</si>
  <si>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</si>
  <si>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</si>
  <si>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</si>
  <si>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</si>
  <si>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</si>
  <si>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</si>
  <si>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</si>
  <si>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</si>
  <si>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</si>
  <si>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</si>
  <si>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</si>
  <si>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</si>
  <si>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</si>
  <si>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</si>
  <si>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</si>
  <si>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</si>
  <si>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</si>
  <si>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</si>
  <si>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</si>
  <si>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</si>
  <si>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</si>
  <si>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</si>
  <si>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</si>
  <si>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</si>
  <si>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</si>
  <si>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</si>
  <si>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</si>
  <si>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</si>
  <si>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</si>
  <si>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</si>
  <si>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</si>
  <si>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</si>
  <si>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</si>
  <si>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</si>
  <si>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</si>
  <si>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</si>
  <si>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</si>
  <si>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</si>
  <si>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</si>
  <si>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</si>
  <si>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</si>
  <si>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</si>
  <si>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</si>
  <si>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</si>
  <si>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</si>
  <si>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</si>
  <si>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</si>
  <si>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</si>
  <si>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</si>
  <si>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</si>
  <si>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</si>
  <si>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</si>
  <si>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</si>
  <si>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</si>
  <si>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</si>
  <si>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</si>
  <si>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</si>
  <si>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</si>
  <si>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</si>
  <si>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</si>
  <si>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</si>
  <si>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</si>
  <si>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</si>
  <si>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</si>
  <si>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</si>
  <si>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</si>
  <si>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</si>
  <si>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</si>
  <si>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</si>
  <si>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</si>
  <si>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</si>
  <si>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</si>
  <si>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</si>
  <si>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</si>
  <si>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</si>
  <si>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</si>
  <si>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</si>
  <si>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</si>
  <si>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</si>
  <si>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</si>
  <si>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</si>
  <si>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</si>
  <si>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</si>
  <si>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</si>
  <si>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</si>
  <si>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</si>
  <si>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</si>
  <si>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</si>
  <si>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</si>
  <si>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</si>
  <si>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</si>
  <si>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</si>
  <si>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</si>
  <si>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</si>
  <si>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</si>
  <si>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</si>
  <si>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</si>
  <si>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</si>
  <si>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</si>
  <si>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</si>
  <si>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</si>
  <si>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</si>
  <si>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</si>
  <si>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</si>
  <si>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</si>
  <si>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</si>
  <si>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</si>
  <si>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</si>
  <si>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</si>
  <si>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</si>
  <si>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</si>
  <si>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</si>
  <si>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</si>
  <si>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</si>
  <si>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</si>
  <si>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</si>
  <si>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</si>
  <si>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</si>
  <si>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</si>
  <si>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</si>
  <si>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</si>
  <si>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</si>
  <si>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</si>
  <si>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</si>
  <si>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</si>
  <si>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</si>
  <si>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</si>
  <si>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</si>
  <si>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</si>
  <si>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</si>
  <si>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</si>
  <si>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</si>
  <si>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</si>
  <si>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</si>
  <si>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</si>
  <si>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</si>
  <si>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</si>
  <si>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</si>
  <si>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</si>
  <si>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</si>
  <si>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</si>
  <si>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</si>
  <si>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</si>
  <si>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</si>
  <si>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</si>
  <si>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</si>
  <si>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</si>
  <si>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</si>
  <si>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</si>
  <si>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</si>
  <si>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</si>
  <si>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</si>
  <si>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</si>
  <si>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</si>
  <si>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</si>
  <si>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</si>
  <si>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</si>
  <si>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</si>
  <si>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</si>
  <si>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</si>
  <si>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</si>
  <si>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</si>
  <si>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</si>
  <si>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</si>
  <si>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</si>
  <si>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</si>
  <si>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</si>
  <si>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</si>
  <si>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</si>
  <si>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</si>
  <si>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</si>
  <si>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</si>
  <si>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</si>
  <si>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</si>
  <si>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</si>
  <si>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</si>
  <si>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</si>
  <si>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</si>
  <si>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</si>
  <si>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</si>
  <si>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</si>
  <si>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</si>
  <si>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</si>
  <si>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</si>
  <si>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</si>
  <si>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</si>
  <si>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</si>
  <si>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</si>
  <si>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</si>
  <si>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</si>
  <si>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</si>
  <si>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</si>
  <si>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</si>
  <si>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</si>
  <si>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</si>
  <si>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</si>
  <si>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</si>
  <si>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</si>
  <si>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</si>
  <si>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</si>
  <si>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</si>
  <si>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</si>
  <si>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</si>
  <si>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</si>
  <si>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</si>
  <si>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</si>
  <si>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</si>
  <si>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</si>
  <si>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</si>
  <si>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</si>
  <si>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</si>
  <si>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</si>
  <si>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</si>
  <si>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</si>
  <si>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</si>
  <si>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</si>
  <si>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</si>
  <si>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</si>
  <si>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</si>
  <si>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</si>
  <si>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</si>
  <si>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</si>
  <si>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</si>
  <si>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</si>
  <si>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</si>
  <si>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</si>
  <si>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</si>
  <si>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</si>
  <si>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</si>
  <si>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</si>
  <si>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</si>
  <si>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</si>
  <si>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</si>
  <si>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</si>
  <si>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</si>
  <si>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</si>
  <si>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</si>
  <si>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</si>
  <si>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</si>
  <si>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</si>
  <si>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</si>
  <si>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</si>
  <si>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</si>
  <si>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</si>
  <si>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</si>
  <si>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</si>
  <si>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</si>
  <si>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</si>
  <si>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</si>
  <si>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</si>
  <si>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</si>
  <si>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</si>
  <si>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</si>
  <si>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</si>
  <si>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</si>
  <si>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</si>
  <si>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</si>
  <si>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</si>
  <si>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</si>
  <si>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</si>
  <si>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</si>
  <si>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</si>
  <si>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</si>
  <si>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</si>
  <si>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</si>
  <si>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</si>
  <si>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</si>
  <si>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</si>
  <si>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</si>
  <si>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</si>
  <si>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</si>
  <si>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</si>
  <si>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</si>
  <si>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</si>
  <si>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</si>
  <si>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</si>
  <si>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</si>
  <si>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</si>
  <si>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</si>
  <si>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</si>
  <si>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</si>
  <si>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</si>
  <si>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</si>
  <si>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</si>
  <si>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</si>
  <si>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</si>
  <si>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</si>
  <si>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</si>
  <si>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</si>
  <si>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</si>
  <si>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</si>
  <si>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</si>
  <si>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</si>
  <si>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</si>
  <si>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</si>
  <si>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</si>
  <si>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</si>
  <si>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</si>
  <si>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</si>
  <si>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</si>
  <si>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</si>
  <si>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</si>
  <si>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</si>
  <si>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</si>
  <si>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</si>
  <si>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</si>
  <si>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</si>
  <si>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</si>
  <si>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</si>
  <si>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</si>
  <si>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</si>
  <si>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</si>
  <si>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</si>
  <si>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</si>
  <si>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</si>
  <si>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</si>
  <si>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</si>
  <si>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</si>
  <si>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</si>
  <si>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</si>
  <si>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</si>
  <si>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</si>
  <si>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</si>
  <si>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</si>
  <si>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</si>
  <si>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</si>
  <si>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</si>
  <si>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</si>
  <si>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</si>
  <si>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</si>
  <si>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</si>
  <si>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</si>
  <si>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</si>
  <si>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</si>
  <si>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</si>
  <si>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</si>
  <si>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</si>
  <si>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</si>
  <si>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</si>
  <si>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</si>
  <si>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</si>
  <si>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</si>
  <si>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</si>
  <si>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</si>
  <si>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</si>
  <si>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</si>
  <si>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</si>
  <si>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</si>
  <si>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</si>
  <si>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</si>
  <si>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</si>
  <si>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</si>
  <si>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</si>
  <si>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</si>
  <si>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</si>
  <si>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</si>
  <si>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</si>
  <si>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</si>
  <si>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</si>
  <si>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</si>
  <si>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</si>
  <si>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</si>
  <si>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</si>
  <si>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</si>
  <si>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</si>
  <si>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</si>
  <si>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</si>
  <si>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</si>
  <si>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</si>
  <si>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</si>
  <si>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</si>
  <si>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</si>
  <si>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</si>
  <si>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</si>
  <si>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</si>
  <si>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</si>
  <si>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</si>
  <si>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</si>
  <si>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</si>
  <si>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</si>
  <si>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</si>
  <si>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</si>
  <si>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</si>
  <si>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</si>
  <si>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</si>
  <si>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</si>
  <si>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</si>
  <si>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</si>
  <si>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</si>
  <si>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</si>
  <si>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</si>
  <si>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</si>
  <si>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</si>
  <si>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</si>
  <si>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</si>
  <si>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</si>
  <si>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</si>
  <si>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</si>
  <si>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</si>
  <si>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</si>
  <si>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</si>
  <si>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</si>
  <si>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</si>
  <si>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</si>
  <si>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</si>
  <si>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</si>
  <si>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</si>
  <si>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</si>
  <si>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</si>
  <si>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</si>
  <si>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</si>
  <si>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</si>
  <si>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</si>
  <si>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</si>
  <si>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</si>
  <si>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</si>
  <si>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</si>
  <si>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</si>
  <si>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</si>
  <si>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</si>
  <si>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</si>
  <si>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</si>
  <si>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</si>
  <si>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</si>
  <si>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</si>
  <si>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</si>
  <si>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</si>
  <si>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</si>
  <si>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</si>
  <si>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</si>
  <si>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</si>
  <si>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</si>
  <si>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</si>
  <si>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</si>
  <si>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</si>
  <si>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</si>
  <si>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</si>
  <si>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</si>
  <si>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</si>
  <si>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</si>
  <si>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</si>
  <si>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</si>
  <si>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</si>
  <si>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MAK60</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</si>
  <si>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</si>
  <si>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</si>
  <si>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</si>
  <si>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</si>
  <si>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</si>
  <si>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</si>
  <si>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</si>
  <si>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ETA 50 mins</t>
  </si>
  <si>
    <t>PCM-20251007-00000140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</si>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</sst>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8" totalsRowShown="0" headerRowDxfId="157" dataDxfId="156" headerRowBorderDxfId="154" tableBorderDxfId="155" totalsRowBorderDxfId="153">
  <autoFilter ref="A1:CJ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274.16309097222256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45937.111516898149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45937.111516898149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45937.111516898149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45937.111516898149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45937.111516898149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45937.111516898149</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45937.111516898149</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45937.111516898149</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45937.111516898149</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45937.111516898149</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45937.111516898149</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45937.111516898149</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45937.111516898149</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45937.111516898149</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45937.111516898149</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45937.111516898149</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45937.111516898149</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45937.111516898149</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45937.111516898149</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45937.111516898149</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45937.111516898149</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45937.111516898149</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45937.111516898149</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45937.111516898149</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45937.111516898149</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45937.111516898149</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45937.111516898149</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45937.111516898149</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45937.111516898149</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45937.111516898149</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45937.111516898149</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45937.111516898149</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45937.111516898149</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45937.111516898149</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45937.111516898149</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45937.111516898149</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45937.111516898149</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45937.111516898149</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45937.111516898149</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45937.111516898149</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45937.111516898149</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45937.111516898149</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45937.111516898149</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45937.111516898149</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45937.111516898149</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45937.111516898149</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45937.111516898149</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45937.111516898149</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45937.111516898149</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45937.111516898149</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45937.111516898149</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45937.111516898149</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45937.111516898149</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45937.111516898149</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45937.111516898149</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45937.111516898149</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45937.111516898149</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45937.111516898149</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45937.111516898149</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45937.111516898149</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45937.111516898149</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45937.111516898149</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45937.111516898149</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45937.111516898149</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45937.111516898149</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45937.111516898149</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45937.111516898149</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45937.111516898149</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45937.111516898149</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45937.111516898149</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45937.111516898149</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45937.111516898149</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45937.111516898149</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45937.111516898149</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45937.111516898149</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45937.111516898149</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45937.111516898149</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45937.111516898149</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45937.111516898149</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45937.111516898149</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45937.111516898149</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45937.111516898149</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45937.111516898149</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45937.111516898149</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45937.111516898149</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45937.111516898149</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45937.111516898149</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45937.111516898149</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45937.111516898149</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45937.111516898149</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45937.111516898149</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45937.111516898149</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DB697039-EC1A-4E71-BB51-13E2D64D0BF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130.3844335648173</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112.11167893518723</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0.39747754629934207</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0.23958402777498122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45937.111516898149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45937.111516898149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0"/>
      <c r="E9" s="131"/>
      <c r="F9" s="132"/>
      <c r="G9" s="133">
        <f ca="1">IFERROR(NOW()-F9,"-")</f>
        <v>45937.111516898149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45937.111516898149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45937.111516898149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45937.111516898149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45937.111516898149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45937.111516898149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45937.111516898149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45937.111516898149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45937.111516898149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45937.111516898149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45937.111516898149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45937.111516898149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45937.111516898149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45937.111516898149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45937.111516898149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45937.111516898149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45937.111516898149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45937.111516898149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45937.111516898149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45937.111516898149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45937.111516898149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45937.111516898149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45937.111516898149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45937.111516898149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45937.111516898149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45937.111516898149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45937.111516898149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45937.111516898149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45937.111516898149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45937.111516898149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45937.111516898149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45937.111516898149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45937.111516898149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45937.111516898149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45937.111516898149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45937.111516898149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45937.111516898149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45937.111516898149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45937.111516898149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45937.111516898149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45937.111516898149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45937.111516898149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45937.111516898149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45937.111516898149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45937.111516898149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45937.111516898149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45937.111516898149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45937.111516898149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45937.111516898149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45937.111516898149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45937.111516898149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45937.111516898149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45937.111516898149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45937.111516898149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45937.111516898149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45937.111516898149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45937.111516898149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45937.111516898149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45937.111516898149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45937.111516898149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45937.111516898149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45937.111516898149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45937.111516898149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45937.111516898149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45937.111516898149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45937.111516898149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45937.111516898149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45937.111516898149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45937.111516898149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45937.111516898149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45937.111516898149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45937.111516898149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45937.111516898149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45937.111516898149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45937.111516898149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45937.111516898149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45937.111516898149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45937.111516898149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45937.111516898149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45937.111516898149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45937.111516898149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45937.111516898149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45937.111516898149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45937.111516898149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45937.111516898149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45937.111516898149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45937.111516898149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45937.111516898149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45937.111516898149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45937.111516898149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45937.111516898149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45937.111516898149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45937.111516898149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45937.111516898149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45937.111516898149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45937.111516898149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45937.111516898149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45937.111516898149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45937.111516898149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45937.111516898149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45937.111516898149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45937.111516898149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45937.111516898149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45937.111516898149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45937.111516898149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45937.111516898149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45937.111516898149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45937.111516898149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45937.111516898149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45937.111516898149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45937.111516898149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45937.111516898149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45937.111516898149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45937.111516898149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45937.111516898149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45937.111516898149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45937.111516898149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45937.111516898149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45937.111516898149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45937.111516898149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45937.111516898149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45937.111516898149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45937.111516898149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45937.111516898149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45937.111516898149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45937.111516898149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45937.111516898149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45937.111516898149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45937.111516898149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45937.111516898149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45937.111516898149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45937.111516898149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45937.111516898149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45937.111516898149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45937.111516898149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45937.111516898149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45937.111516898149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45937.111516898149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45937.111516898149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45937.111516898149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45937.111516898149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45937.111516898149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45937.111516898149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45937.111516898149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45937.111516898149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45937.111516898149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45937.111516898149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45937.111516898149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45937.111516898149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45937.111516898149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45937.111516898149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45937.111516898149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45937.111516898149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45937.111516898149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45937.111516898149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45937.111516898149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45937.111516898149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45937.111516898149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45937.111516898149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45937.111516898149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45937.111516898149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45937.111516898149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45937.111516898149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45937.111516898149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45937.111516898149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45937.111516898149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45937.111516898149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45937.111516898149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45937.111516898149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45937.111516898149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45937.111516898149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45937.111516898149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45937.111516898149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45937.111516898149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45937.111516898149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45937.111516898149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45937.111516898149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45937.111516898149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45937.111516898149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45937.111516898149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45937.111516898149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45937.111516898149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45937.111516898149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45937.111516898149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45937.111516898149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45937.111516898149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45937.111516898149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45937.111516898149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45937.111516898149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45937.111516898149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45937.111516898149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45937.111516898149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45937.111516898149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45937.111516898149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45937.111516898149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45937.111516898149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45937.111516898149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45937.111516898149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45937.111516898149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45937.111516898149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45937.111516898149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45937.111516898149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45937.111516898149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45937.111516898149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45937.111516898149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45937.111516898149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45937.111516898149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45937.111516898149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45937.111516898149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45937.111516898149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45937.111516898149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45937.111516898149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45937.111516898149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45937.111516898149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45937.111516898149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45937.111516898149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45937.111516898149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45937.111516898149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45937.111516898149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45937.111516898149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45937.111516898149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45937.111516898149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45937.111516898149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45937.111516898149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45937.111516898149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45937.111516898149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45937.111516898149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45937.111516898149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45937.111516898149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45937.111516898149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45937.111516898149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45937.111516898149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45937.111516898149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45937.111516898149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45937.111516898149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45937.111516898149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45937.111516898149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45937.111516898149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45937.111516898149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45937.111516898149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sheetData>
  <dataValidations count="2">
    <dataValidation allowBlank="1" showInputMessage="1" showErrorMessage="1" sqref="E1" xr:uid="{4D935161-CDD3-4592-B877-3FB59C99E142}"/>
    <dataValidation type="list" allowBlank="1" showInputMessage="1" showErrorMessage="1" sqref="E3:E2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45937.111516898149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45937.111516898149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45937.111516898149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45937.111516898149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45937.111516898149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45937.111516898149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45937.111516898149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45937.111516898149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45937.111516898149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45937.111516898149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45937.111516898149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45937.111516898149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45937.111516898149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45937.111516898149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45937.111516898149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45937.111516898149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45937.111516898149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45937.111516898149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45937.111516898149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45937.111516898149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45937.111516898149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45937.111516898149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45937.111516898149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45937.111516898149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45937.111516898149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45937.111516898149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45937.111516898149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45937.111516898149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45937.111516898149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45937.111516898149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45937.111516898149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45937.111516898149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45937.111516898149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45937.111516898149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45937.111516898149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45937.111516898149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45937.111516898149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45937.111516898149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45937.111516898149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45937.111516898149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45937.111516898149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45937.111516898149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45937.111516898149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45937.111516898149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45937.111516898149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45937.111516898149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45937.111516898149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45937.111516898149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45937.111516898149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45937.111516898149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45937.111516898149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45937.111516898149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45937.111516898149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45937.111516898149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45937.111516898149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45937.111516898149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45937.111516898149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45937.111516898149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45937.111516898149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45937.111516898149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45937.111516898149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45937.111516898149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45937.111516898149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45937.111516898149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45937.111516898149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45937.111516898149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45937.111516898149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45937.111516898149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45937.111516898149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45937.111516898149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45937.111516898149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45937.111516898149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45937.111516898149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45937.111516898149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45937.111516898149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45937.111516898149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45937.111516898149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45937.111516898149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45937.111516898149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45937.111516898149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45937.111516898149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45937.111516898149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45937.111516898149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45937.111516898149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45937.111516898149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45937.111516898149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45937.111516898149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45937.111516898149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45937.111516898149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45937.111516898149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45937.111516898149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45937.111516898149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45937.111516898149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45937.111516898149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45937.111516898149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45937.111516898149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45937.111516898149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45937.111516898149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45937.111516898149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45937.111516898149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45937.111516898149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45937.111516898149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45937.111516898149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45937.111516898149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45937.111516898149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45937.111516898149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45937.111516898149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45937.111516898149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45937.111516898149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45937.111516898149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45937.111516898149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45937.111516898149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45937.111516898149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45937.111516898149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45937.111516898149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45937.111516898149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45937.111516898149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45937.111516898149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45937.111516898149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45937.111516898149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45937.111516898149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45937.111516898149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45937.111516898149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45937.111516898149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45937.111516898149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45937.111516898149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45937.111516898149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45937.111516898149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45937.111516898149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45937.111516898149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45937.111516898149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45937.111516898149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45937.111516898149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45937.111516898149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45937.111516898149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45937.111516898149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45937.111516898149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45937.111516898149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45937.111516898149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45937.111516898149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45937.111516898149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45937.111516898149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45937.111516898149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45937.111516898149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45937.111516898149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45937.111516898149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45937.111516898149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45937.111516898149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45937.111516898149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45937.111516898149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45937.111516898149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45937.111516898149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45937.111516898149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45937.111516898149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45937.111516898149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45937.111516898149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45937.111516898149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45937.111516898149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45937.111516898149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45937.111516898149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45937.111516898149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45937.111516898149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45937.111516898149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45937.111516898149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45937.111516898149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45937.111516898149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45937.111516898149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45937.111516898149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45937.111516898149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45937.111516898149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45937.111516898149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45937.111516898149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45937.111516898149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45937.111516898149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45937.111516898149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45937.111516898149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45937.111516898149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45937.111516898149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45937.111516898149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45937.111516898149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45937.111516898149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45937.111516898149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45937.111516898149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45937.111516898149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45937.111516898149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45937.111516898149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45937.111516898149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45937.111516898149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45937.111516898149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45937.111516898149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45937.111516898149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45937.111516898149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45937.111516898149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45937.111516898149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45937.111516898149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45937.111516898149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45937.111516898149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45937.111516898149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45937.111516898149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45937.111516898149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45937.111516898149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45937.111516898149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45937.111516898149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45937.111516898149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45937.111516898149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45937.111516898149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45937.111516898149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45937.111516898149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45937.111516898149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45937.111516898149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45937.111516898149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45937.111516898149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45937.111516898149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45937.111516898149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45937.111516898149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45937.111516898149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45937.111516898149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45937.111516898149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45937.111516898149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45937.111516898149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45937.111516898149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45937.111516898149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45937.111516898149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45937.111516898149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45937.111516898149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45937.111516898149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45937.111516898149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45937.111516898149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45937.111516898149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45937.111516898149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45937.111516898149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45937.111516898149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45937.111516898149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45937.111516898149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45937.111516898149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45937.111516898149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45937.111516898149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45937.111516898149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45937.111516898149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45937.111516898149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45937.111516898149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45937.111516898149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45937.111516898149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45937.111516898149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45937.111516898149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45937.111516898149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45937.111516898149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45937.111516898149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45937.111516898149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45937.111516898149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45937.111516898149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45937.111516898149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45937.111516898149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45937.111516898149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45937.111516898149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45937.111516898149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45937.111516898149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45937.111516898149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45937.111516898149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45937.111516898149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45937.111516898149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45937.111516898149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45937.111516898149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45937.111516898149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45937.111516898149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45937.111516898149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45937.111516898149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45937.111516898149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45937.111516898149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45937.111516898149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45937.111516898149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45937.111516898149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45937.111516898149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45937.111516898149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45937.111516898149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45937.111516898149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45937.111516898149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45937.111516898149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45937.111516898149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45937.111516898149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45937.111516898149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45937.111516898149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45937.111516898149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45937.111516898149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45937.111516898149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45937.111516898149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45937.111516898149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45937.111516898149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45937.111516898149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45937.111516898149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45937.111516898149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45937.111516898149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45937.111516898149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45937.111516898149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45937.111516898149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45937.111516898149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45937.111516898149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45937.111516898149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45937.111516898149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45937.111516898149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45937.111516898149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45937.111516898149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45937.111516898149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45937.111516898149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45937.111516898149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45937.111516898149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45937.111516898149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45937.111516898149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45937.111516898149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45937.111516898149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45937.111516898149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45937.111516898149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45937.111516898149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45937.111516898149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45937.111516898149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45937.111516898149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45937.111516898149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45937.111516898149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45937.111516898149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45937.111516898149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45937.111516898149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45937.111516898149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45937.111516898149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45937.111516898149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45937.111516898149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45937.111516898149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45937.111516898149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45937.111516898149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45937.111516898149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45937.111516898149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45937.111516898149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45937.111516898149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45937.111516898149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45937.111516898149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45937.111516898149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45937.111516898149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45937.111516898149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45937.111516898149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45937.111516898149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45937.111516898149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45937.111516898149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45937.111516898149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45937.111516898149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45937.111516898149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45937.111516898149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45937.111516898149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45937.111516898149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45937.111516898149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45937.111516898149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45937.111516898149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45937.111516898149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45937.111516898149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45937.111516898149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45937.111516898149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45937.111516898149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45937.111516898149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45937.111516898149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45937.111516898149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45937.111516898149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45937.111516898149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45937.111516898149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45937.111516898149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45937.111516898149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45937.111516898149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45937.111516898149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45937.111516898149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45937.111516898149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45937.111516898149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45937.111516898149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45937.111516898149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45937.111516898149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45937.111516898149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45937.111516898149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45937.111516898149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45937.111516898149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45937.111516898149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45937.111516898149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45937.111516898149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45937.111516898149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45937.111516898149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45937.111516898149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45937.111516898149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45937.111516898149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45937.111516898149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45937.111516898149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45937.111516898149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45937.111516898149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45937.111516898149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45937.111516898149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45937.111516898149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45937.111516898149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45937.111516898149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45937.111516898149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45937.111516898149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45937.111516898149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45937.111516898149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45937.111516898149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45937.111516898149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45937.111516898149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45937.111516898149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45937.111516898149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45937.111516898149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45937.111516898149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45937.111516898149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45937.111516898149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45937.111516898149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45937.111516898149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45937.111516898149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45937.111516898149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45937.111516898149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45937.111516898149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45937.111516898149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45937.111516898149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45937.111516898149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45937.111516898149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45937.111516898149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45937.111516898149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45937.111516898149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45937.111516898149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45937.111516898149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45937.111516898149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45937.111516898149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45937.111516898149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45937.111516898149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45937.111516898149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45937.111516898149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45937.111516898149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45937.111516898149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45937.111516898149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45937.111516898149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45937.111516898149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45937.111516898149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45937.111516898149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45937.111516898149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45937.111516898149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45937.111516898149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45937.111516898149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45937.111516898149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45937.111516898149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45937.111516898149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45937.111516898149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45937.111516898149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45937.111516898149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45937.111516898149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45937.111516898149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45937.111516898149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45937.111516898149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45937.111516898149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45937.111516898149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45937.111516898149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45937.111516898149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45937.111516898149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45937.111516898149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45937.111516898149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45937.111516898149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45937.111516898149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45937.111516898149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45937.111516898149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45937.111516898149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45937.111516898149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45937.111516898149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45937.111516898149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45937.111516898149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45937.111516898149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45937.111516898149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45937.111516898149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45937.111516898149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45937.111516898149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45937.111516898149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45937.111516898149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45937.111516898149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45937.111516898149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45937.111516898149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45937.111516898149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45937.111516898149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45937.111516898149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45937.111516898149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45937.111516898149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45937.111516898149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45937.111516898149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45937.111516898149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45937.111516898149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45937.111516898149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45937.111516898149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45937.111516898149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45937.111516898149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45937.111516898149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45937.111516898149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45937.111516898149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45937.111516898149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45937.111516898149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45937.111516898149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45937.111516898149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45937.111516898149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45937.111516898149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45937.111516898149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45937.111516898149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45937.111516898149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45937.111516898149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45937.111516898149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45937.111516898149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45937.111516898149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45937.111516898149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45937.111516898149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45937.111516898149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45937.111516898149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45937.111516898149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45937.111516898149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45937.111516898149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45937.111516898149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45937.111516898149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45937.111516898149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45937.111516898149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45937.111516898149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45937.111516898149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45937.111516898149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45937.111516898149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45937.111516898149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45937.111516898149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45937.111516898149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45937.111516898149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45937.111516898149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45937.111516898149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45937.111516898149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45937.111516898149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45937.111516898149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45937.111516898149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45937.111516898149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45937.111516898149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45937.111516898149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45937.111516898149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45937.111516898149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45937.111516898149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45937.111516898149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45937.111516898149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45937.111516898149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45937.111516898149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45937.111516898149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45937.111516898149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45937.111516898149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45937.111516898149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45937.111516898149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45937.111516898149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45937.111516898149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45937.111516898149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45937.111516898149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45937.111516898149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45937.111516898149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45937.111516898149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45937.111516898149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45937.111516898149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45937.111516898149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45937.111516898149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45937.111516898149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45937.111516898149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45937.111516898149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45937.111516898149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45937.111516898149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45937.111516898149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45937.111516898149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45937.111516898149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45937.111516898149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45937.111516898149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45937.111516898149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45937.111516898149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45937.111516898149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45937.111516898149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45937.111516898149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45937.111516898149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45937.111516898149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45937.111516898149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45937.111516898149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45937.111516898149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45937.111516898149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45937.111516898149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45937.111516898149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45937.111516898149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45937.111516898149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45937.111516898149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45937.111516898149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45937.111516898149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45937.111516898149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45937.111516898149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45937.111516898149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45937.111516898149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45937.111516898149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45937.111516898149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45937.111516898149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45937.111516898149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45937.111516898149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45937.111516898149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45937.111516898149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45937.111516898149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45937.111516898149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45937.111516898149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45937.111516898149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45937.111516898149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45937.111516898149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45937.111516898149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45937.111516898149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45937.111516898149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45937.111516898149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45937.111516898149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45937.111516898149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45937.111516898149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45937.111516898149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45937.111516898149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45937.111516898149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45937.111516898149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45937.111516898149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45937.111516898149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45937.111516898149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45937.111516898149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45937.111516898149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45937.111516898149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45937.111516898149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45937.111516898149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45937.111516898149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45937.111516898149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45937.111516898149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45937.111516898149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45937.111516898149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45937.111516898149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45937.111516898149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45937.111516898149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45937.111516898149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45937.111516898149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45937.111516898149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45937.111516898149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45937.111516898149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45937.111516898149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45937.111516898149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45937.111516898149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45937.111516898149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45937.111516898149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45937.111516898149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45937.111516898149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45937.111516898149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45937.111516898149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45937.111516898149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45937.111516898149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45937.111516898149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45937.111516898149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45937.111516898149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45937.111516898149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45937.111516898149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45937.111516898149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45937.111516898149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45937.111516898149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45937.111516898149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45937.111516898149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45937.111516898149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45937.111516898149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45937.111516898149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45937.111516898149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45937.111516898149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45937.111516898149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45937.111516898149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45937.111516898149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45937.111516898149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45937.111516898149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45937.111516898149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45937.111516898149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45937.111516898149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45937.111516898149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45937.111516898149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45937.111516898149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45937.111516898149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45937.111516898149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45937.111516898149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45937.111516898149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45937.111516898149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45937.111516898149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45937.111516898149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45937.111516898149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45937.111516898149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45937.111516898149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45937.111516898149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45937.111516898149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45937.111516898149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45937.111516898149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45937.111516898149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45937.111516898149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45937.111516898149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45937.111516898149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45937.111516898149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45937.111516898149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45937.111516898149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45937.111516898149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45937.111516898149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45937.111516898149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45937.111516898149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45937.111516898149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45937.111516898149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45937.111516898149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45937.111516898149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45937.111516898149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45937.111516898149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45937.111516898149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45937.111516898149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45937.111516898149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45937.111516898149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45937.111516898149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45937.111516898149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45937.111516898149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45937.111516898149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45937.111516898149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45937.111516898149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45937.111516898149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45937.111516898149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45937.111516898149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45937.111516898149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45937.111516898149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45937.111516898149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45937.111516898149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45937.111516898149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45937.111516898149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45937.111516898149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45937.111516898149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45937.111516898149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45937.111516898149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45937.111516898149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45937.111516898149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45937.111516898149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45937.111516898149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45937.111516898149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45937.111516898149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45937.111516898149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45937.111516898149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45937.111516898149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45937.111516898149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45937.111516898149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45937.111516898149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45937.111516898149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45937.111516898149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45937.111516898149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45937.111516898149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45937.111516898149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45937.111516898149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45937.111516898149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45937.111516898149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45937.111516898149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45937.111516898149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45937.111516898149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45937.111516898149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45937.111516898149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45937.111516898149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45937.111516898149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45937.111516898149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45937.111516898149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45937.111516898149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45937.111516898149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45937.111516898149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45937.111516898149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45937.111516898149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45937.111516898149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45937.111516898149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45937.111516898149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45937.111516898149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45937.111516898149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45937.111516898149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45937.111516898149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45937.111516898149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45937.111516898149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45937.111516898149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45937.111516898149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45937.111516898149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45937.111516898149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45937.111516898149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45937.111516898149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45937.111516898149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45937.111516898149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45937.111516898149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45937.111516898149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45937.111516898149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45937.111516898149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45937.111516898149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45937.111516898149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45937.111516898149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45937.111516898149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45937.111516898149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45937.111516898149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45937.111516898149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45937.111516898149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45937.111516898149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45937.111516898149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45937.111516898149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45937.111516898149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45937.111516898149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45937.111516898149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45937.111516898149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45937.111516898149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45937.111516898149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45937.111516898149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45937.111516898149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45937.111516898149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45937.111516898149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45937.111516898149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45937.111516898149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45937.111516898149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45937.111516898149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45937.111516898149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45937.111516898149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45937.111516898149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45937.111516898149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45937.111516898149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45937.111516898149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45937.111516898149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45937.111516898149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45937.111516898149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45937.111516898149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45937.111516898149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45937.111516898149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45937.111516898149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45937.111516898149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45937.111516898149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45937.111516898149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45937.111516898149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45937.111516898149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45937.111516898149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45937.111516898149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45937.111516898149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45937.111516898149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45937.111516898149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45937.111516898149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45937.111516898149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45937.111516898149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45937.111516898149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45937.111516898149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45937.111516898149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45937.111516898149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45937.111516898149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45937.111516898149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45937.111516898149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45937.111516898149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45937.111516898149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45937.111516898149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45937.111516898149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45937.111516898149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45937.111516898149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45937.111516898149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45937.111516898149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45937.111516898149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45937.111516898149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45937.111516898149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45937.111516898149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45937.111516898149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45937.111516898149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45937.111516898149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45937.111516898149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45937.111516898149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45937.111516898149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45937.111516898149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45937.111516898149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45937.111516898149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45937.111516898149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45937.111516898149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45937.111516898149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45937.111516898149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45937.111516898149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45937.111516898149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45937.111516898149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45937.111516898149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45937.111516898149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45937.111516898149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45937.111516898149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45937.111516898149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45937.111516898149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45937.111516898149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45937.111516898149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45937.111516898149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45937.111516898149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45937.111516898149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45937.111516898149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45937.111516898149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45937.111516898149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45937.111516898149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45937.111516898149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45937.111516898149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45937.111516898149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45937.111516898149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45937.111516898149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45937.111516898149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45937.111516898149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45937.111516898149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45937.111516898149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45937.111516898149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45937.111516898149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45937.111516898149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45937.111516898149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45937.111516898149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45937.111516898149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45937.111516898149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45937.111516898149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45937.111516898149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45937.111516898149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45937.111516898149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45937.111516898149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45937.111516898149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45937.111516898149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45937.111516898149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45937.111516898149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45937.111516898149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45937.111516898149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45937.111516898149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45937.111516898149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45937.111516898149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45937.111516898149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45937.111516898149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45937.111516898149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45937.111516898149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45937.111516898149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45937.111516898149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45937.111516898149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45937.111516898149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45937.111516898149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45937.111516898149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45937.111516898149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45937.111516898149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45937.111516898149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45937.111516898149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45937.111516898149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45937.111516898149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45937.111516898149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45937.111516898149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45937.111516898149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45937.111516898149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45937.111516898149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45937.111516898149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45937.111516898149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45937.111516898149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45937.111516898149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45937.111516898149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45937.111516898149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45937.111516898149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45937.111516898149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45937.111516898149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45937.111516898149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45937.111516898149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45937.111516898149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45937.111516898149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45937.111516898149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45937.111516898149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45937.111516898149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45937.111516898149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45937.111516898149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45937.111516898149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45937.111516898149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45937.111516898149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45937.111516898149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45937.111516898149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45937.111516898149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45937.111516898149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45937.111516898149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45937.111516898149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45937.111516898149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45937.111516898149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45937.111516898149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45937.111516898149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45937.111516898149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45937.111516898149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45937.111516898149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45937.111516898149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45937.111516898149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45937.111516898149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45937.111516898149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45937.111516898149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45937.111516898149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45937.111516898149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45937.111516898149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45937.111516898149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45937.111516898149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45937.111516898149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45937.111516898149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45937.111516898149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45937.111516898149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45937.111516898149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45937.111516898149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45937.111516898149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45937.111516898149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45937.111516898149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45937.111516898149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45937.111516898149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45937.111516898149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45937.111516898149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45937.111516898149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45937.111516898149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45937.111516898149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45937.111516898149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45937.111516898149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45937.111516898149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45937.111516898149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45937.111516898149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45937.111516898149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45937.111516898149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45937.111516898149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45937.111516898149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45937.111516898149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45937.111516898149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45937.111516898149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45937.111516898149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45937.111516898149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45937.111516898149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45937.111516898149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45937.111516898149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45937.111516898149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45937.111516898149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45937.111516898149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45937.111516898149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45937.111516898149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45937.111516898149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45937.111516898149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45937.111516898149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45937.111516898149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45937.111516898149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45937.111516898149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45937.111516898149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45937.111516898149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45937.111516898149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45937.111516898149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45937.111516898149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45937.111516898149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45937.111516898149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45937.111516898149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45937.111516898149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45937.111516898149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45937.111516898149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45937.111516898149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45937.111516898149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45937.111516898149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45937.111516898149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45937.111516898149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45937.111516898149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45937.111516898149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45937.111516898149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45937.111516898149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45937.111516898149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45937.111516898149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45937.111516898149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45937.111516898149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45937.111516898149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45937.111516898149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45937.111516898149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45937.111516898149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45937.111516898149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45937.111516898149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45937.111516898149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45937.111516898149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45937.111516898149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45937.111516898149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45937.111516898149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45937.111516898149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45937.111516898149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45937.111516898149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45937.111516898149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45937.111516898149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45937.111516898149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45937.111516898149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45937.111516898149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45937.111516898149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45937.111516898149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45937.111516898149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45937.111516898149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45937.111516898149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45937.111516898149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45937.111516898149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45937.111516898149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45937.111516898149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45937.111516898149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45937.111516898149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45937.111516898149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45937.111516898149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45937.111516898149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45937.111516898149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45937.111516898149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45937.111516898149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45937.111516898149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45937.111516898149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45937.111516898149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45937.111516898149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45937.111516898149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45937.111516898149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45937.111516898149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45937.111516898149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45937.111516898149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45937.111516898149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45937.111516898149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45937.111516898149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45937.111516898149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45937.111516898149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45937.111516898149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45937.111516898149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45937.111516898149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45937.111516898149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45937.111516898149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45937.111516898149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45937.111516898149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45937.111516898149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45937.111516898149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45937.111516898149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45937.111516898149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45937.111516898149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45937.111516898149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45937.111516898149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45937.111516898149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45937.111516898149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45937.111516898149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45937.111516898149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45937.111516898149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45937.111516898149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45937.111516898149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45937.111516898149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45937.111516898149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45937.111516898149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45937.111516898149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45937.111516898149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45937.111516898149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45937.111516898149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45937.111516898149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45937.111516898149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45937.111516898149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45937.111516898149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45937.111516898149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45937.111516898149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45937.111516898149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45937.111516898149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45937.111516898149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45937.111516898149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45937.111516898149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45937.111516898149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45937.111516898149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45937.111516898149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45937.111516898149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45937.111516898149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45937.111516898149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45937.111516898149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45937.111516898149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45937.111516898149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45937.111516898149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45937.111516898149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45937.111516898149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45937.111516898149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45937.111516898149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45937.111516898149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45937.111516898149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45937.111516898149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45937.111516898149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45937.111516898149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45937.111516898149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45937.111516898149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45937.111516898149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45937.111516898149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45937.111516898149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45937.111516898149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45937.111516898149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45937.111516898149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45937.111516898149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45937.111516898149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45937.111516898149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45937.111516898149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45937.111516898149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45937.111516898149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45937.111516898149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45937.111516898149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45937.111516898149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45937.111516898149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45937.111516898149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45937.111516898149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45937.111516898149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45937.111516898149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45937.111516898149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45937.111516898149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45937.111516898149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45937.111516898149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45937.111516898149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45937.111516898149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45937.111516898149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45937.111516898149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45937.111516898149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45937.111516898149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45937.111516898149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45937.111516898149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45937.111516898149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45937.111516898149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45937.111516898149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45937.111516898149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45937.111516898149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45937.111516898149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45937.111516898149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45937.111516898149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45937.111516898149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45937.111516898149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45937.111516898149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45937.111516898149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45937.111516898149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45937.111516898149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45937.111516898149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45937.111516898149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45937.111516898149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45937.111516898149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45937.111516898149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45937.111516898149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45937.111516898149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45937.111516898149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45937.111516898149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45937.111516898149</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233.6307993055525</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1.9545724537019851</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0.34704930555744795</v>
      </c>
      <c r="H4" s="145">
        <v>45936.758773148147</v>
      </c>
      <c r="I4" s="141" t="str">
        <f>IFERROR(VLOOKUP(D4,DB!A:F,6,0),"")</f>
        <v>Generator-SG</v>
      </c>
      <c r="J4" s="141" t="str">
        <f>IFERROR(VLOOKUP(D4,DB!A:G,7,0),"")</f>
        <v>Weak</v>
      </c>
      <c r="K4" s="148" t="s">
        <v>39059</v>
      </c>
      <c r="L4" s="143" t="str">
        <f>IFERROR(VLOOKUP(D4,DB!A:I,9,0),"")</f>
        <v>Latis</v>
      </c>
    </row>
    <row r="5" spans="1:16" ht="15" customHeight="1">
      <c r="A5" s="141"/>
      <c r="B5" s="141" t="str">
        <f>IFERROR(VLOOKUP(D5,DB!A:K,11,0),"")</f>
        <v/>
      </c>
      <c r="C5" s="142"/>
      <c r="D5" s="143"/>
      <c r="E5" s="144"/>
      <c r="F5" s="145"/>
      <c r="G5" s="146">
        <f ca="1">IFERROR(NOW()-F5,"")</f>
        <v>45937.111516898149</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45937.111516898149</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45937.111516898149</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45937.111516898149</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45937.111516898149</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45937.111516898149</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45937.111516898149</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45937.111516898149</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45937.111516898149</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45937.111516898149</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45937.111516898149</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45937.111516898149</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45937.111516898149</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45937.111516898149</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45937.111516898149</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45937.111516898149</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45937.111516898149</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45937.111516898149</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45937.111516898149</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45937.111516898149</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45937.111516898149</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45937.111516898149</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45937.111516898149</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45937.111516898149</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45937.111516898149</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45937.111516898149</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45937.111516898149</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45937.111516898149</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45937.111516898149</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45937.111516898149</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45937.111516898149</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45937.111516898149</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45937.111516898149</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45937.111516898149</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45937.111516898149</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45937.111516898149</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45937.111516898149</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45937.111516898149</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45937.111516898149</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45937.111516898149</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45937.111516898149</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45937.111516898149</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45937.111516898149</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45937.111516898149</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45937.111516898149</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45937.111516898149</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45937.111516898149</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45937.111516898149</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45937.111516898149</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45937.111516898149</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45937.111516898149</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45937.111516898149</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45937.111516898149</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45937.111516898149</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45937.111516898149</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45937.111516898149</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45937.111516898149</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45937.111516898149</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45937.111516898149</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45937.111516898149</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45937.111516898149</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45937.111516898149</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45937.111516898149</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45937.111516898149</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45937.111516898149</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45937.111516898149</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45937.111516898149</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45937.111516898149</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45937.111516898149</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45937.111516898149</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45937.111516898149</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45937.111516898149</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45937.111516898149</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45937.111516898149</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45937.111516898149</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45937.111516898149</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45937.111516898149</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45937.111516898149</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45937.111516898149</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45937.111516898149</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45937.111516898149</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45937.111516898149</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45937.111516898149</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45937.111516898149</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45937.111516898149</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45937.111516898149</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45937.111516898149</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45937.111516898149</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45937.111516898149</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45937.111516898149</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45937.111516898149</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45937.111516898149</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45937.111516898149</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45937.111516898149</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45937.111516898149</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45937.111516898149</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45937.111516898149</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45937.111516898149</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45937.111516898149</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45937.111516898149</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45937.111516898149</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45937.111516898149</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45937.111516898149</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45937.111516898149</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45937.111516898149</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45937.111516898149</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45937.111516898149</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45937.111516898149</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45937.111516898149</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45937.111516898149</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45937.111516898149</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45937.111516898149</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45937.111516898149</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45937.111516898149</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45937.111516898149</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45937.111516898149</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45937.111516898149</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45937.111516898149</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45937.111516898149</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45937.111516898149</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45937.111516898149</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45937.111516898149</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45937.111516898149</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45937.111516898149</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45937.111516898149</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45937.111516898149</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45937.111516898149</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45937.111516898149</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45937.111516898149</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45937.111516898149</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45937.111516898149</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45937.111516898149</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45937.111516898149</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45937.111516898149</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45937.111516898149</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45937.111516898149</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45937.111516898149</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45937.111516898149</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45937.111516898149</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45937.111516898149</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45937.111516898149</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45937.111516898149</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45937.111516898149</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45937.111516898149</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45937.111516898149</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45937.111516898149</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45937.111516898149</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45937.111516898149</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45937.111516898149</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45937.111516898149</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45937.111516898149</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45937.111516898149</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45937.111516898149</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45937.111516898149</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45937.111516898149</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45937.111516898149</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45937.111516898149</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45937.111516898149</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45937.111516898149</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45937.111516898149</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45937.111516898149</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45937.111516898149</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45937.111516898149</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45937.111516898149</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45937.111516898149</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45937.111516898149</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45937.111516898149</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45937.111516898149</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45937.111516898149</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45937.111516898149</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45937.111516898149</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45937.111516898149</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45937.111516898149</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45937.111516898149</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45937.111516898149</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45937.111516898149</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45937.111516898149</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45937.111516898149</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45937.111516898149</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45937.111516898149</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45937.111516898149</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45937.111516898149</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45937.111516898149</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45937.111516898149</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45937.111516898149</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45937.111516898149</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45937.111516898149</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45937.111516898149</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45937.111516898149</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45937.111516898149</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45937.111516898149</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45937.111516898149</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45937.111516898149</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45937.111516898149</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45937.111516898149</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45937.111516898149</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45937.111516898149</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45937.111516898149</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45937.111516898149</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45937.111516898149</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45937.111516898149</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45937.111516898149</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45937.111516898149</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45937.111516898149</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45937.111516898149</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45937.111516898149</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45937.111516898149</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45937.111516898149</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45937.111516898149</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45937.111516898149</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45937.111516898149</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45937.111516898149</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45937.111516898149</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45937.111516898149</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45937.111516898149</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45937.111516898149</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45937.111516898149</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45937.111516898149</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45937.111516898149</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45937.111516898149</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45937.111516898149</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45937.111516898149</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45937.111516898149</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45937.111516898149</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45937.111516898149</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45937.111516898149</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45937.111516898149</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45937.111516898149</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45937.111516898149</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45937.111516898149</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45937.111516898149</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45937.111516898149</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45937.111516898149</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45937.111516898149</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45937.111516898149</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45937.111516898149</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45937.111516898149</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45937.111516898149</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45937.111516898149</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45937.111516898149</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45937.111516898149</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45937.111516898149</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45937.111516898149</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45937.111516898149</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45937.111516898149</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45937.111516898149</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45937.111516898149</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45937.111516898149</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45937.111516898149</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45937.111516898149</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45937.111516898149</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45937.111516898149</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45937.111516898149</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45937.111516898149</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45937.111516898149</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45937.111516898149</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45937.111516898149</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45937.111516898149</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45937.111516898149</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45937.111516898149</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45937.111516898149</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45937.111516898149</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45937.111516898149</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45937.111516898149</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45937.111516898149</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45937.111516898149</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45937.111516898149</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45937.111516898149</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45937.111516898149</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45937.111516898149</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45937.111516898149</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45937.111516898149</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45937.111516898149</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45937.111516898149</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45937.111516898149</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45937.111516898149</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45937.111516898149</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45937.111516898149</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45937.111516898149</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45937.111516898149</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45937.111516898149</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45937.111516898149</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45937.111516898149</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45937.111516898149</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45937.111516898149</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45937.111516898149</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45937.111516898149</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45937.111516898149</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45937.111516898149</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45937.111516898149</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45937.111516898149</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45937.111516898149</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45937.111516898149</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45937.111516898149</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45937.111516898149</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45937.111516898149</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45937.111516898149</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45937.111516898149</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45937.111516898149</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45937.111516898149</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45937.111516898149</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45937.111516898149</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45937.111516898149</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45937.111516898149</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45937.111516898149</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45937.111516898149</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45937.111516898149</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45937.111516898149</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45937.111516898149</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45937.111516898149</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45937.111516898149</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45937.111516898149</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45937.111516898149</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45937.111516898149</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45937.111516898149</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45937.111516898149</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45937.111516898149</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45937.111516898149</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45937.111516898149</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45937.111516898149</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45937.111516898149</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45937.111516898149</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45937.111516898149</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45937.111516898149</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45937.111516898149</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45937.111516898149</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45937.111516898149</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45937.111516898149</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45937.111516898149</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45937.111516898149</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45937.111516898149</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45937.111516898149</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45937.111516898149</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45937.111516898149</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45937.111516898149</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45937.111516898149</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45937.111516898149</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45937.111516898149</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45937.111516898149</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45937.111516898149</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45937.111516898149</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45937.111516898149</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45937.111516898149</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45937.111516898149</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45937.111516898149</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45937.111516898149</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45937.111516898149</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45937.111516898149</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45937.111516898149</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45937.111516898149</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45937.111516898149</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45937.111516898149</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45937.111516898149</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45937.111516898149</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45937.111516898149</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45937.111516898149</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45937.111516898149</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45937.111516898149</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45937.111516898149</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45937.111516898149</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45937.111516898149</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45937.111516898149</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45937.111516898149</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45937.111516898149</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45937.111516898149</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45937.111516898149</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45937.111516898149</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45937.111516898149</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45937.111516898149</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45937.111516898149</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45937.111516898149</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45937.111516898149</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45937.111516898149</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45937.111516898149</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45937.111516898149</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45937.111516898149</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45937.111516898149</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45937.111516898149</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45937.111516898149</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45937.111516898149</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45937.111516898149</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45937.111516898149</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45937.111516898149</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45937.111516898149</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45937.111516898149</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45937.111516898149</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45937.111516898149</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45937.111516898149</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45937.111516898149</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45937.111516898149</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45937.111516898149</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45937.111516898149</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45937.111516898149</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45937.111516898149</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45937.111516898149</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45937.111516898149</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45937.111516898149</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45937.111516898149</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45937.111516898149</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45937.111516898149</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45937.111516898149</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45937.111516898149</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45937.111516898149</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45937.111516898149</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45937.111516898149</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45937.111516898149</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45937.111516898149</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45937.111516898149</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45937.111516898149</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45937.111516898149</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45937.111516898149</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45937.111516898149</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45937.111516898149</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45937.111516898149</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45937.111516898149</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45937.111516898149</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45937.111516898149</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45937.111516898149</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45937.111516898149</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45937.111516898149</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45937.111516898149</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45937.111516898149</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45937.111516898149</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45937.111516898149</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45937.111516898149</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45937.111516898149</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45937.111516898149</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45937.111516898149</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45937.111516898149</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45937.111516898149</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45937.111516898149</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45937.111516898149</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45937.111516898149</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45937.111516898149</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45937.111516898149</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45937.111516898149</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45937.111516898149</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45937.111516898149</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45937.111516898149</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45937.111516898149</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45937.111516898149</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45937.111516898149</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45937.111516898149</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45937.111516898149</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45937.111516898149</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45937.111516898149</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45937.111516898149</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45937.111516898149</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45937.111516898149</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45937.111516898149</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45937.111516898149</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45937.111516898149</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45937.111516898149</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45937.111516898149</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45937.111516898149</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45937.111516898149</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45937.111516898149</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45937.111516898149</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45937.111516898149</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45937.111516898149</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45937.111516898149</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45937.111516898149</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45937.111516898149</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45937.111516898149</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45937.111516898149</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45937.111516898149</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45937.111516898149</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45937.111516898149</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45937.111516898149</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45937.111516898149</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45937.111516898149</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45937.111516898149</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45937.111516898149</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45937.111516898149</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45937.111516898149</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45937.111516898149</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45937.111516898149</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45937.111516898149</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45937.111516898149</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45937.111516898149</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45937.111516898149</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45937.111516898149</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45937.111516898149</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45937.111516898149</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45937.111516898149</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45.279456712960382</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10.922639583332057</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137" t="s">
        <v>39064</v>
      </c>
      <c r="E4" s="37"/>
      <c r="F4" s="38"/>
      <c r="G4" s="39">
        <f ca="1">IFERROR(NOW()-F4,"-")</f>
        <v>45937.111516898149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45937.111516898149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45937.111516898149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45937.111516898149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45937.111516898149</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45937.111516898149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45937.111516898149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45937.111516898149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45937.111516898149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45937.111516898149</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45937.111516898149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45937.111516898149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45937.111516898149</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45937.111516898149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45937.111516898149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45937.111516898149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45937.111516898149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45937.111516898149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45937.111516898149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45937.111516898149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45937.111516898149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45937.111516898149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45937.111516898149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45937.111516898149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45937.111516898149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45937.111516898149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45937.111516898149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45937.111516898149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45937.111516898149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45937.111516898149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45937.111516898149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45937.111516898149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45937.111516898149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45937.111516898149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45937.111516898149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45937.111516898149</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45937.111516898149</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45937.111516898149</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45937.111516898149</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45937.111516898149</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45937.111516898149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45937.111516898149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45937.111516898149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45937.111516898149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45937.111516898149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45937.111516898149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45937.111516898149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45937.111516898149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45937.111516898149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45937.111516898149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45937.111516898149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45937.111516898149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45937.111516898149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45937.111516898149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45937.111516898149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45937.111516898149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45937.111516898149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45937.111516898149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45937.111516898149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45937.111516898149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45937.111516898149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45937.111516898149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45937.111516898149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45937.111516898149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45937.111516898149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45937.111516898149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45937.111516898149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45937.111516898149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45937.111516898149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45937.111516898149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45937.111516898149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45937.111516898149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45937.111516898149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45937.111516898149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45937.111516898149</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45937.111516898149</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45937.111516898149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45937.111516898149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45937.111516898149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45937.111516898149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45937.111516898149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45937.111516898149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45937.111516898149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45937.111516898149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45937.111516898149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45937.111516898149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45937.111516898149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45937.111516898149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45937.111516898149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45937.111516898149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45937.111516898149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45937.111516898149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45937.111516898149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45937.111516898149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45937.111516898149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45937.111516898149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45937.111516898149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45937.111516898149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45937.111516898149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45937.111516898149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45937.111516898149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45937.111516898149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45937.111516898149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45937.111516898149</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45937.111516898149</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45937.111516898149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45937.111516898149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45937.111516898149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45937.111516898149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45937.111516898149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45937.111516898149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45937.111516898149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45937.111516898149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45937.111516898149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45937.111516898149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45937.111516898149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45937.111516898149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45937.111516898149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45937.111516898149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45937.111516898149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45937.111516898149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45937.111516898149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45937.111516898149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45937.111516898149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45937.111516898149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45937.111516898149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45937.111516898149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45937.111516898149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45937.111516898149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45937.111516898149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45937.111516898149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45937.111516898149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45937.111516898149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45937.111516898149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45937.111516898149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45937.111516898149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45937.111516898149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45937.111516898149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45937.111516898149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45937.111516898149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45937.111516898149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45937.111516898149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45937.111516898149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45937.111516898149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45937.111516898149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45937.111516898149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45937.111516898149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45937.111516898149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45937.111516898149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45937.111516898149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45937.111516898149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45937.111516898149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45937.111516898149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45937.111516898149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45937.111516898149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45937.111516898149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45937.111516898149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45937.111516898149</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45937.111516898149</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20" t="s">
        <v>5398</v>
      </c>
      <c r="C2" s="137">
        <v>1</v>
      </c>
      <c r="D2" s="120" t="s">
        <v>34463</v>
      </c>
      <c r="E2" s="137" t="s">
        <v>39066</v>
      </c>
      <c r="F2" s="138">
        <v>45926.772847222222</v>
      </c>
      <c r="G2" s="89">
        <f ca="1">IFERROR(NOW()-F2,"-")</f>
        <v>10.338669675926212</v>
      </c>
      <c r="H2" s="139">
        <v>45927.449074074102</v>
      </c>
      <c r="I2" s="120" t="str">
        <f>IFERROR(VLOOKUP(D2,DB!A:F,6,0),"")</f>
        <v>SCECO</v>
      </c>
      <c r="J2" s="120" t="str">
        <f>IFERROR(VLOOKUP(D2,DB!A:G,7,0),"")</f>
        <v>Weak</v>
      </c>
      <c r="K2" s="137" t="s">
        <v>39067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45937.111516898149</v>
      </c>
      <c r="H3" s="139">
        <v>45927.987534722219</v>
      </c>
      <c r="I3" s="120" t="str">
        <f>IFERROR(VLOOKUP(D3,DB!A:F,6,0),"")</f>
        <v>SCECO</v>
      </c>
      <c r="J3" s="120" t="str">
        <f>IFERROR(VLOOKUP(D3,DB!A:G,7,0),"")</f>
        <v>Vandalized</v>
      </c>
      <c r="K3" s="137" t="s">
        <v>39068</v>
      </c>
      <c r="L3" s="126" t="str">
        <f>IFERROR(VLOOKUP(D3,DB!A:I,9,0),"")</f>
        <v>Latis</v>
      </c>
    </row>
    <row r="4" spans="1:16383" ht="31.5" customHeight="1">
      <c r="A4" s="137" t="s">
        <v>39069</v>
      </c>
      <c r="B4" s="120" t="s">
        <v>5398</v>
      </c>
      <c r="C4" s="137">
        <v>1</v>
      </c>
      <c r="D4" s="120" t="s">
        <v>32861</v>
      </c>
      <c r="E4" s="137" t="s">
        <v>39066</v>
      </c>
      <c r="F4" s="138">
        <v>45933.880972222221</v>
      </c>
      <c r="G4" s="89">
        <f ca="1">IFERROR(NOW()-F4,"-")</f>
        <v>3.2305446759273764</v>
      </c>
      <c r="H4" s="139">
        <v>45929.455266203702</v>
      </c>
      <c r="I4" s="120" t="str">
        <f>IFERROR(VLOOKUP(D4,DB!A:F,6,0),"")</f>
        <v>SCECO</v>
      </c>
      <c r="J4" s="120" t="str">
        <f>IFERROR(VLOOKUP(D4,DB!A:G,7,0),"")</f>
        <v>In progress</v>
      </c>
      <c r="K4" s="137" t="s">
        <v>39067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20" t="s">
        <v>5398</v>
      </c>
      <c r="C5" s="137">
        <v>1</v>
      </c>
      <c r="D5" s="120" t="s">
        <v>33408</v>
      </c>
      <c r="E5" s="137" t="s">
        <v>38964</v>
      </c>
      <c r="F5" s="138">
        <v>45934.942245370374</v>
      </c>
      <c r="G5" s="89">
        <f ca="1">IFERROR(NOW()-F5,"-")</f>
        <v>2.1692715277749812</v>
      </c>
      <c r="H5" s="139">
        <v>45934.470231481479</v>
      </c>
      <c r="I5" s="120" t="str">
        <f>IFERROR(VLOOKUP(D5,DB!A:F,6,0),"")</f>
        <v>SCECO</v>
      </c>
      <c r="J5" s="120" t="str">
        <f>IFERROR(VLOOKUP(D5,DB!A:G,7,0),"")</f>
        <v>Dead</v>
      </c>
      <c r="K5" s="137" t="s">
        <v>39067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39071</v>
      </c>
      <c r="B6" s="120" t="str">
        <f>IFERROR(VLOOKUP(D6,DB!A:K,11,0),"")</f>
        <v>R6</v>
      </c>
      <c r="C6" s="122">
        <v>1</v>
      </c>
      <c r="D6" s="120" t="s">
        <v>34925</v>
      </c>
      <c r="E6" s="123" t="s">
        <v>38964</v>
      </c>
      <c r="F6" s="124">
        <v>45937.05190972222</v>
      </c>
      <c r="G6" s="89">
        <f ca="1">IFERROR(NOW()-F6,"-")</f>
        <v>5.960717592824949E-2</v>
      </c>
      <c r="H6" s="124">
        <v>45937.046076388891</v>
      </c>
      <c r="I6" s="120" t="str">
        <f>IFERROR(VLOOKUP(D6,DB!A:F,6,0),"")</f>
        <v>SCECO</v>
      </c>
      <c r="J6" s="119" t="str">
        <f>IFERROR(VLOOKUP(D6,DB!A:G,7,0),"")</f>
        <v>Vandalized</v>
      </c>
      <c r="K6" s="125" t="s">
        <v>39072</v>
      </c>
      <c r="L6" s="126" t="str">
        <f>IFERROR(VLOOKUP(D6,DB!A:I,9,0),"")</f>
        <v>Latis</v>
      </c>
    </row>
    <row r="7" spans="1:16383" ht="31.5" customHeight="1">
      <c r="A7" s="121" t="s">
        <v>39073</v>
      </c>
      <c r="B7" s="120" t="str">
        <f>IFERROR(VLOOKUP(D7,DB!A:K,11,0),"")</f>
        <v>R6</v>
      </c>
      <c r="C7" s="122">
        <v>1</v>
      </c>
      <c r="D7" s="120" t="s">
        <v>33009</v>
      </c>
      <c r="E7" s="123" t="s">
        <v>38964</v>
      </c>
      <c r="F7" s="124">
        <v>45937.073495370372</v>
      </c>
      <c r="G7" s="89">
        <f ca="1">IFERROR(NOW()-F7,"-")</f>
        <v>3.8021527776436415E-2</v>
      </c>
      <c r="H7" s="124">
        <v>45937.053842592592</v>
      </c>
      <c r="I7" s="120" t="str">
        <f>IFERROR(VLOOKUP(D7,DB!A:F,6,0),"")</f>
        <v>SCECO</v>
      </c>
      <c r="J7" s="119" t="str">
        <f>IFERROR(VLOOKUP(D7,DB!A:G,7,0),"")</f>
        <v>Dead+No BB Design</v>
      </c>
      <c r="K7" s="125" t="s">
        <v>39074</v>
      </c>
      <c r="L7" s="126" t="str">
        <f>IFERROR(VLOOKUP(D7,DB!A:I,9,0),"")</f>
        <v>Latis</v>
      </c>
    </row>
    <row r="8" spans="1:16383" ht="31.5" customHeight="1">
      <c r="A8" s="121"/>
      <c r="B8" s="120" t="str">
        <f>IFERROR(VLOOKUP(D8,DB!A:K,11,0),"")</f>
        <v/>
      </c>
      <c r="C8" s="122"/>
      <c r="D8" s="120"/>
      <c r="E8" s="123"/>
      <c r="F8" s="124"/>
      <c r="G8" s="89">
        <f ca="1">IFERROR(NOW()-F8,"-")</f>
        <v>45937.111516898149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45937.111516898149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45937.111516898149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45937.111516898149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45937.111516898149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45937.111516898149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45937.111516898149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45937.111516898149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45937.111516898149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45937.111516898149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45937.111516898149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45937.111516898149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45937.111516898149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45937.111516898149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45937.111516898149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45937.111516898149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45937.111516898149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45937.111516898149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45937.111516898149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45937.111516898149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45937.111516898149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45937.111516898149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45937.111516898149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45937.111516898149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45937.111516898149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45937.111516898149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45937.111516898149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45937.111516898149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45937.111516898149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45937.111516898149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45937.111516898149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45937.111516898149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45937.111516898149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45937.111516898149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45937.111516898149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45937.111516898149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45937.111516898149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45937.111516898149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45937.111516898149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45937.111516898149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45937.111516898149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45937.111516898149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45937.111516898149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45937.111516898149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45937.111516898149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45937.111516898149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45937.111516898149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45937.111516898149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45937.111516898149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45937.111516898149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45937.111516898149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45937.111516898149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45937.111516898149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45937.111516898149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45937.111516898149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45937.111516898149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45937.111516898149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45937.111516898149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45937.111516898149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45937.111516898149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45937.111516898149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45937.111516898149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45937.111516898149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45937.111516898149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45937.111516898149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45937.111516898149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45937.111516898149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45937.111516898149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45937.111516898149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45937.111516898149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45937.111516898149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45937.111516898149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45937.111516898149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45937.111516898149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45937.111516898149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45937.111516898149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45937.111516898149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45937.111516898149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45937.111516898149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45937.111516898149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45937.111516898149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45937.111516898149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45937.111516898149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45937.111516898149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45937.111516898149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45937.111516898149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45937.111516898149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45937.111516898149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45937.111516898149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45937.111516898149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45937.111516898149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45937.111516898149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45937.111516898149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45937.111516898149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45937.111516898149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45937.111516898149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45937.111516898149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45937.111516898149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45937.111516898149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45937.111516898149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45937.111516898149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45937.111516898149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45937.111516898149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45937.111516898149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45937.111516898149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45937.111516898149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45937.111516898149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45937.111516898149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45937.111516898149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45937.111516898149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45937.111516898149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45937.111516898149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45937.111516898149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45937.111516898149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45937.111516898149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45937.111516898149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45937.111516898149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45937.111516898149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45937.111516898149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45937.111516898149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45937.111516898149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45937.111516898149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45937.111516898149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45937.111516898149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45937.111516898149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45937.111516898149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45937.111516898149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45937.111516898149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45937.111516898149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45937.111516898149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45937.111516898149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45937.111516898149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45937.111516898149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45937.111516898149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45937.111516898149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45937.111516898149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45937.111516898149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45937.111516898149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45937.111516898149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45937.111516898149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45937.111516898149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45937.111516898149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45937.111516898149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45937.111516898149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45937.111516898149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45937.111516898149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45937.111516898149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45937.111516898149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45937.111516898149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45937.111516898149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45937.111516898149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45937.111516898149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45937.111516898149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45937.111516898149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45937.111516898149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45937.111516898149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45937.111516898149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45937.111516898149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45937.111516898149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45937.111516898149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45937.111516898149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45937.111516898149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45937.111516898149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45937.111516898149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45937.111516898149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45937.111516898149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45937.111516898149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45937.111516898149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45937.111516898149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45937.111516898149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45937.111516898149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45937.111516898149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45937.111516898149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45937.111516898149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45937.111516898149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45937.111516898149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45937.111516898149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45937.111516898149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45937.111516898149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45937.111516898149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45937.111516898149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45937.111516898149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45937.111516898149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45937.111516898149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45937.111516898149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45937.111516898149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45937.111516898149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45937.111516898149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45937.111516898149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45937.111516898149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45937.111516898149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45937.111516898149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45937.111516898149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45937.111516898149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45937.111516898149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45937.111516898149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45937.111516898149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45937.111516898149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45937.111516898149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45937.111516898149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45937.111516898149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45937.111516898149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45937.111516898149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45937.111516898149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45937.111516898149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45937.111516898149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45937.111516898149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45937.111516898149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45937.111516898149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45937.111516898149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45937.111516898149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45937.111516898149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45937.111516898149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45937.111516898149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45937.111516898149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45937.111516898149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45937.111516898149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45937.111516898149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45937.111516898149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45937.111516898149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45937.111516898149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45937.111516898149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45937.111516898149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45937.111516898149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45937.111516898149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45937.111516898149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45937.111516898149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45937.111516898149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45937.111516898149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45937.111516898149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45937.111516898149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45937.111516898149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45937.111516898149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45937.111516898149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45937.111516898149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45937.111516898149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45937.111516898149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45937.111516898149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45937.111516898149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45937.111516898149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45937.111516898149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45937.111516898149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45937.111516898149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45937.111516898149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45937.111516898149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45937.111516898149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45937.111516898149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45937.111516898149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45937.111516898149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45937.111516898149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45937.111516898149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45937.111516898149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45937.111516898149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45937.111516898149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45937.111516898149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45937.111516898149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45937.111516898149</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2025-10-06T23:42:39Z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